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20520" windowHeight="4065"/>
  </bookViews>
  <sheets>
    <sheet name="с КУ " sheetId="1" r:id="rId1"/>
    <sheet name="Штпмх Кода" sheetId="2" r:id="rId2"/>
    <sheet name="Лист3" sheetId="3" r:id="rId3"/>
  </sheets>
  <calcPr calcId="145621"/>
  <fileRecoveryPr repairLoad="1"/>
</workbook>
</file>

<file path=xl/calcChain.xml><?xml version="1.0" encoding="utf-8"?>
<calcChain xmlns="http://schemas.openxmlformats.org/spreadsheetml/2006/main">
  <c r="G4" i="1" l="1"/>
  <c r="G5" i="1"/>
  <c r="H5" i="1"/>
  <c r="G24" i="1" l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H9" i="1" l="1"/>
  <c r="H10" i="1"/>
  <c r="G9" i="1"/>
  <c r="G10" i="1"/>
  <c r="H22" i="1"/>
  <c r="H23" i="1"/>
  <c r="G22" i="1"/>
  <c r="G23" i="1"/>
  <c r="H54" i="1"/>
  <c r="H55" i="1"/>
  <c r="G54" i="1"/>
  <c r="G55" i="1"/>
  <c r="H104" i="1" l="1"/>
  <c r="H102" i="1"/>
  <c r="H101" i="1"/>
  <c r="G104" i="1"/>
  <c r="G101" i="1"/>
  <c r="G102" i="1"/>
  <c r="G19" i="1"/>
  <c r="G8" i="1"/>
  <c r="G7" i="1"/>
  <c r="G6" i="1"/>
  <c r="G15" i="1"/>
  <c r="G14" i="1"/>
  <c r="G13" i="1"/>
  <c r="G12" i="1"/>
  <c r="G17" i="1"/>
  <c r="G21" i="1"/>
  <c r="G35" i="1"/>
  <c r="G37" i="1"/>
  <c r="G39" i="1"/>
  <c r="G41" i="1"/>
  <c r="G43" i="1"/>
  <c r="G45" i="1"/>
  <c r="G47" i="1"/>
  <c r="G49" i="1"/>
  <c r="G51" i="1"/>
  <c r="G53" i="1"/>
  <c r="G58" i="1"/>
  <c r="G60" i="1"/>
  <c r="G62" i="1"/>
  <c r="G64" i="1"/>
  <c r="G66" i="1"/>
  <c r="G68" i="1"/>
  <c r="G71" i="1"/>
  <c r="G73" i="1"/>
  <c r="G75" i="1"/>
  <c r="G77" i="1"/>
  <c r="G79" i="1"/>
  <c r="G81" i="1"/>
  <c r="G84" i="1"/>
  <c r="G86" i="1"/>
  <c r="G88" i="1"/>
  <c r="G90" i="1"/>
  <c r="G93" i="1"/>
  <c r="G95" i="1"/>
  <c r="G97" i="1"/>
  <c r="G99" i="1"/>
  <c r="G103" i="1"/>
  <c r="H6" i="1" l="1"/>
  <c r="H7" i="1"/>
  <c r="H8" i="1"/>
  <c r="H11" i="1"/>
  <c r="H12" i="1"/>
  <c r="H13" i="1"/>
  <c r="H14" i="1"/>
  <c r="H15" i="1"/>
  <c r="H16" i="1"/>
  <c r="H17" i="1"/>
  <c r="H103" i="1" l="1"/>
  <c r="G18" i="1"/>
  <c r="H99" i="1"/>
  <c r="H98" i="1"/>
  <c r="G98" i="1"/>
  <c r="H97" i="1"/>
  <c r="H96" i="1"/>
  <c r="G96" i="1"/>
  <c r="H95" i="1"/>
  <c r="H94" i="1"/>
  <c r="G94" i="1"/>
  <c r="H93" i="1"/>
  <c r="H92" i="1"/>
  <c r="G92" i="1"/>
  <c r="H90" i="1"/>
  <c r="H89" i="1"/>
  <c r="G89" i="1"/>
  <c r="H88" i="1"/>
  <c r="H87" i="1"/>
  <c r="G87" i="1"/>
  <c r="H86" i="1"/>
  <c r="H85" i="1"/>
  <c r="G85" i="1"/>
  <c r="H84" i="1"/>
  <c r="H83" i="1"/>
  <c r="G83" i="1"/>
  <c r="H81" i="1"/>
  <c r="H80" i="1"/>
  <c r="G80" i="1"/>
  <c r="H79" i="1"/>
  <c r="H78" i="1"/>
  <c r="G78" i="1"/>
  <c r="H77" i="1"/>
  <c r="H76" i="1"/>
  <c r="G76" i="1"/>
  <c r="H75" i="1"/>
  <c r="H74" i="1"/>
  <c r="G74" i="1"/>
  <c r="H73" i="1"/>
  <c r="H72" i="1"/>
  <c r="G72" i="1"/>
  <c r="H71" i="1"/>
  <c r="H70" i="1"/>
  <c r="G70" i="1"/>
  <c r="H68" i="1"/>
  <c r="H67" i="1"/>
  <c r="G67" i="1"/>
  <c r="H66" i="1"/>
  <c r="H65" i="1"/>
  <c r="G65" i="1"/>
  <c r="H64" i="1"/>
  <c r="H63" i="1"/>
  <c r="G63" i="1"/>
  <c r="H62" i="1"/>
  <c r="H61" i="1"/>
  <c r="G61" i="1"/>
  <c r="H60" i="1"/>
  <c r="H59" i="1"/>
  <c r="G59" i="1"/>
  <c r="H58" i="1"/>
  <c r="H57" i="1"/>
  <c r="G57" i="1"/>
  <c r="H21" i="1"/>
  <c r="H20" i="1"/>
  <c r="G20" i="1"/>
  <c r="H19" i="1"/>
  <c r="H18" i="1"/>
  <c r="G16" i="1"/>
  <c r="G11" i="1"/>
  <c r="H53" i="1"/>
  <c r="H52" i="1"/>
  <c r="G52" i="1"/>
  <c r="H51" i="1"/>
  <c r="H50" i="1"/>
  <c r="G50" i="1"/>
  <c r="H49" i="1"/>
  <c r="H48" i="1"/>
  <c r="G48" i="1"/>
  <c r="H47" i="1"/>
  <c r="H46" i="1"/>
  <c r="G46" i="1"/>
  <c r="H45" i="1"/>
  <c r="H44" i="1"/>
  <c r="G44" i="1"/>
  <c r="H43" i="1"/>
  <c r="H42" i="1"/>
  <c r="G42" i="1"/>
  <c r="H41" i="1"/>
  <c r="H40" i="1"/>
  <c r="G40" i="1"/>
  <c r="H39" i="1"/>
  <c r="H38" i="1"/>
  <c r="G38" i="1"/>
  <c r="H37" i="1"/>
  <c r="H36" i="1"/>
  <c r="G36" i="1"/>
  <c r="H35" i="1"/>
  <c r="H34" i="1"/>
  <c r="G34" i="1"/>
  <c r="H33" i="1"/>
  <c r="G33" i="1"/>
  <c r="E106" i="1"/>
  <c r="F106" i="1"/>
  <c r="G32" i="1"/>
  <c r="H32" i="1"/>
  <c r="G106" i="1" l="1"/>
  <c r="H4" i="1"/>
  <c r="H106" i="1"/>
</calcChain>
</file>

<file path=xl/sharedStrings.xml><?xml version="1.0" encoding="utf-8"?>
<sst xmlns="http://schemas.openxmlformats.org/spreadsheetml/2006/main" count="234" uniqueCount="152">
  <si>
    <t>№ п/п</t>
  </si>
  <si>
    <t>Наименование продукции</t>
  </si>
  <si>
    <t>Вяленые томаты в масле</t>
  </si>
  <si>
    <t xml:space="preserve"> Полусушеные томаты в масле </t>
  </si>
  <si>
    <t>Рататуй из запеченных кабачков с вялеными томатами</t>
  </si>
  <si>
    <t>Капоната  из запеченных баклажанов с вялеными томатами</t>
  </si>
  <si>
    <t>Софрито из запеченного лука с вялеными томатами</t>
  </si>
  <si>
    <t>Айвар из запеченного сладкого перца с вялеными томатами</t>
  </si>
  <si>
    <t>Лютеница из запеченных баклажанов с вялеными томатами</t>
  </si>
  <si>
    <t>Энсалада из запеченых огурцов с вялеными томатами</t>
  </si>
  <si>
    <t>Икра из запеченных баклажанов с вялеными томатами</t>
  </si>
  <si>
    <t>Икра из запеченнго сладкого перца с вялеными томатами</t>
  </si>
  <si>
    <t>Икра из запеченных  грибов с вялеными томатами</t>
  </si>
  <si>
    <t>Икра из запеченного лука с вялеными томатами</t>
  </si>
  <si>
    <t>Икра из запеченных кабачков с вялеными томатами</t>
  </si>
  <si>
    <t>Икра из вяленых томатов</t>
  </si>
  <si>
    <t>Брускетта из вяленых томатов с кешью</t>
  </si>
  <si>
    <t>Брускетта из вяленых томатов с кедровыми орешками</t>
  </si>
  <si>
    <t>Брускетта из запеченных оливок с прованскими травами</t>
  </si>
  <si>
    <t>Брускетта из вяленых томатов с прованскими травами</t>
  </si>
  <si>
    <t xml:space="preserve">250г </t>
  </si>
  <si>
    <t xml:space="preserve">Вяленые томаты с прованскими травами в масле </t>
  </si>
  <si>
    <t xml:space="preserve">140г </t>
  </si>
  <si>
    <t xml:space="preserve">Вяленые томаты с  греческими каперсами в масле </t>
  </si>
  <si>
    <t xml:space="preserve">100г </t>
  </si>
  <si>
    <t>Брускетта из запеченных оливок с вялеными томатами</t>
  </si>
  <si>
    <t>Брускетта из вяленых томатов с запеченными  оливками и орешками</t>
  </si>
  <si>
    <t>Брускетта  из запеченных оливок с вялеными томатами и каперсами</t>
  </si>
  <si>
    <t>200г</t>
  </si>
  <si>
    <t>Соус Релиш с вялеными томатами</t>
  </si>
  <si>
    <t>Соус из полусушеных томатов с прованскими травами</t>
  </si>
  <si>
    <t xml:space="preserve">Соус домашний итальянский с вялеными томатами и базиликом </t>
  </si>
  <si>
    <t>Соус мохито с полусушеными  томатами</t>
  </si>
  <si>
    <t>Котолетте из вяленых томатов с запеченными овощами</t>
  </si>
  <si>
    <t>Котолетте из запеченных овощей с вялеными томатами</t>
  </si>
  <si>
    <t>Запеченный на гриле молодой картофель с вялеными томатами</t>
  </si>
  <si>
    <t>Запеченые  на гриле кабачки с вялеными томатами</t>
  </si>
  <si>
    <t>Запеченые  на гриле баклажаны с вялеными томатами</t>
  </si>
  <si>
    <t>Запеченые  на гриле огурцы с вялеными томатами</t>
  </si>
  <si>
    <t>Брускетта из белых грибов с вялеными томатами</t>
  </si>
  <si>
    <t>Фармат упаковки</t>
  </si>
  <si>
    <t>ВЯЛЕНЫЕ ТОМАТЫ</t>
  </si>
  <si>
    <t>БРУСКЕТТЫ</t>
  </si>
  <si>
    <t>Острая брускетта с вялеными томатами</t>
  </si>
  <si>
    <t>ЗАКУСКИ</t>
  </si>
  <si>
    <t>ИКРЫ</t>
  </si>
  <si>
    <t>НА ГРИЛЕ</t>
  </si>
  <si>
    <t>СОУСА</t>
  </si>
  <si>
    <t>КОТОЛЕТТЕ</t>
  </si>
  <si>
    <t xml:space="preserve">Лук жареный </t>
  </si>
  <si>
    <t xml:space="preserve">Минимальная сумма заказа </t>
  </si>
  <si>
    <t xml:space="preserve">С уважением </t>
  </si>
  <si>
    <r>
      <t>Р</t>
    </r>
    <r>
      <rPr>
        <b/>
        <i/>
        <sz val="9"/>
        <color rgb="FF5CD809"/>
        <rFont val="Comic Sans MS"/>
        <family val="4"/>
        <charset val="204"/>
      </rPr>
      <t xml:space="preserve">уководитель </t>
    </r>
    <r>
      <rPr>
        <b/>
        <i/>
        <sz val="11"/>
        <color rgb="FF5CD809"/>
        <rFont val="Comic Sans MS"/>
        <family val="4"/>
        <charset val="204"/>
      </rPr>
      <t>О</t>
    </r>
    <r>
      <rPr>
        <b/>
        <i/>
        <sz val="9"/>
        <color rgb="FF5CD809"/>
        <rFont val="Comic Sans MS"/>
        <family val="4"/>
        <charset val="204"/>
      </rPr>
      <t>тдела Продаж</t>
    </r>
  </si>
  <si>
    <r>
      <t>С</t>
    </r>
    <r>
      <rPr>
        <sz val="11"/>
        <color rgb="FFBF0000"/>
        <rFont val="Arial Black"/>
        <family val="2"/>
        <charset val="204"/>
      </rPr>
      <t xml:space="preserve">тариков </t>
    </r>
    <r>
      <rPr>
        <sz val="12"/>
        <color rgb="FFBF0000"/>
        <rFont val="Arial Black"/>
        <family val="2"/>
        <charset val="204"/>
      </rPr>
      <t>О</t>
    </r>
    <r>
      <rPr>
        <sz val="11"/>
        <color rgb="FFBF0000"/>
        <rFont val="Arial Black"/>
        <family val="2"/>
        <charset val="204"/>
      </rPr>
      <t xml:space="preserve">лег </t>
    </r>
    <r>
      <rPr>
        <sz val="12"/>
        <color rgb="FFBF0000"/>
        <rFont val="Arial Black"/>
        <family val="2"/>
        <charset val="204"/>
      </rPr>
      <t>Б</t>
    </r>
    <r>
      <rPr>
        <sz val="11"/>
        <color rgb="FFBF0000"/>
        <rFont val="Arial Black"/>
        <family val="2"/>
        <charset val="204"/>
      </rPr>
      <t>орисович</t>
    </r>
  </si>
  <si>
    <r>
      <t>8</t>
    </r>
    <r>
      <rPr>
        <sz val="9"/>
        <color rgb="FF001C91"/>
        <rFont val="Impact"/>
        <family val="2"/>
        <charset val="204"/>
      </rPr>
      <t xml:space="preserve"> (925) 421-22-14</t>
    </r>
    <r>
      <rPr>
        <sz val="11"/>
        <color theme="1"/>
        <rFont val="Calibri"/>
        <family val="2"/>
        <scheme val="minor"/>
      </rPr>
      <t> </t>
    </r>
    <r>
      <rPr>
        <sz val="8"/>
        <color theme="1"/>
        <rFont val="Calibri"/>
        <family val="2"/>
        <scheme val="minor"/>
      </rPr>
      <t>р.</t>
    </r>
    <r>
      <rPr>
        <sz val="6"/>
        <color rgb="FF0000CD"/>
        <rFont val="Calibri"/>
        <family val="2"/>
        <scheme val="minor"/>
      </rPr>
      <t>8 (903) 162-12-78 м</t>
    </r>
  </si>
  <si>
    <t>http://www.tomtom.group</t>
  </si>
  <si>
    <t>с НДС 20%</t>
  </si>
  <si>
    <t xml:space="preserve">Ценовая политика/Прайс  ООО "Здоровая Еда" </t>
  </si>
  <si>
    <t>Десертная Брускетта из манго с кешью</t>
  </si>
  <si>
    <t>Брускетта из Артишоков с вялеными томатами</t>
  </si>
  <si>
    <t>Наименование</t>
  </si>
  <si>
    <t xml:space="preserve">ШК на упаковку </t>
  </si>
  <si>
    <t>ШК на  групповую упаковку(короб)</t>
  </si>
  <si>
    <t>шк на пакет 1000гр для продаж</t>
  </si>
  <si>
    <t>Вяленые томаты в масле с/б250г</t>
  </si>
  <si>
    <t>Икра из запеченых баклажан с вялеными томатами с/б250г</t>
  </si>
  <si>
    <t>Икра из запеченых кабачков с вялеными томатами с/б 250г</t>
  </si>
  <si>
    <t>Рататуй с вялеными томатами с/б250г</t>
  </si>
  <si>
    <t>Капоната с вялеными томатами с/б250г</t>
  </si>
  <si>
    <t>Софрито из запеченного лука с вялеными томатами с/б 250г</t>
  </si>
  <si>
    <t>Икра из запеченого сладкого перца с вялеными томатами с/б 250г</t>
  </si>
  <si>
    <t>Соус домашний итальянский с вяленными томатами и базиликом с/б 250г</t>
  </si>
  <si>
    <t>Айвар из запеченного сладкого перца с вялеными томатами с/б 250г</t>
  </si>
  <si>
    <t>Лютеница из запеченных баклажанов с вялеными томатами с/б 250 г</t>
  </si>
  <si>
    <t xml:space="preserve">Полусушеные томаты в масле  с/б 250г </t>
  </si>
  <si>
    <t>Икра из запеченных грибов с вялеными томатами с/б 250г</t>
  </si>
  <si>
    <t>Икра из запеченного лука с вялеными томатами с/б 250г</t>
  </si>
  <si>
    <t>Энсалада из запеченных грибов с вялеными томатами с/б 250г</t>
  </si>
  <si>
    <t>Икра из вяленых томатов с/б 250г</t>
  </si>
  <si>
    <t>Котолетте из вяленых томатов с запеченными овощами ПЭТ 500г</t>
  </si>
  <si>
    <t>Котолетте из запеченных овощей с вялеными томатами ПЭТ 500г</t>
  </si>
  <si>
    <t>Молодой запеченный картофель с вялеными томатами ПЭТ 1000г</t>
  </si>
  <si>
    <t>Соус Релиш с вялеными томатами с/б 250гр</t>
  </si>
  <si>
    <t>Соус из полусушеных томатов с прованскими травами с/б 250г</t>
  </si>
  <si>
    <t>Запеченные  на гриле  кабачки с вялеными томатами с/б 250г</t>
  </si>
  <si>
    <t>Запеченные  на гриле баклажаны с вялеными томатами с/б 250г</t>
  </si>
  <si>
    <t>Запеченные  на гриле огурцы с вялеными томатами с/б 250г</t>
  </si>
  <si>
    <t>Запеченный на гриле молодой картофель с вялеными томатами с/б 250г</t>
  </si>
  <si>
    <t>Соус мохито из полусушеных томатов с/б 250г</t>
  </si>
  <si>
    <r>
      <t xml:space="preserve">Брускетта из вяленых томатов с кешью 140г </t>
    </r>
    <r>
      <rPr>
        <sz val="12"/>
        <color rgb="FFFF0000"/>
        <rFont val="Times New Roman"/>
        <family val="1"/>
        <charset val="204"/>
      </rPr>
      <t>томтом</t>
    </r>
  </si>
  <si>
    <r>
      <t xml:space="preserve">Брускетта из вяленых томатов с кедровыми орешками 140г </t>
    </r>
    <r>
      <rPr>
        <sz val="12"/>
        <color rgb="FFFF0000"/>
        <rFont val="Times New Roman"/>
        <family val="1"/>
        <charset val="204"/>
      </rPr>
      <t>томтом</t>
    </r>
  </si>
  <si>
    <r>
      <t xml:space="preserve">Брускетта из запеченных оливок с прованскими травами  140г </t>
    </r>
    <r>
      <rPr>
        <sz val="12"/>
        <color rgb="FFFF0000"/>
        <rFont val="Times New Roman"/>
        <family val="1"/>
        <charset val="204"/>
      </rPr>
      <t>томтом</t>
    </r>
  </si>
  <si>
    <r>
      <t>Брускетта из вяленых томатов с запеченными  оливками и орешками 140 г</t>
    </r>
    <r>
      <rPr>
        <sz val="12"/>
        <color rgb="FFFF0000"/>
        <rFont val="Times New Roman"/>
        <family val="1"/>
        <charset val="204"/>
      </rPr>
      <t xml:space="preserve"> томтом</t>
    </r>
  </si>
  <si>
    <r>
      <t xml:space="preserve">Брускетта из вяленых томатов  с прованскими  травами140г </t>
    </r>
    <r>
      <rPr>
        <sz val="12"/>
        <color rgb="FFFF0000"/>
        <rFont val="Times New Roman"/>
        <family val="1"/>
        <charset val="204"/>
      </rPr>
      <t>томтом</t>
    </r>
  </si>
  <si>
    <r>
      <t>Брускетта из запеченных оливок  с вялеными томатами и каперсами 140 т</t>
    </r>
    <r>
      <rPr>
        <sz val="12"/>
        <color rgb="FFFF0000"/>
        <rFont val="Times New Roman"/>
        <family val="1"/>
        <charset val="204"/>
      </rPr>
      <t>омтом</t>
    </r>
  </si>
  <si>
    <r>
      <t xml:space="preserve">Брускетта из зепеченных  оливок с вялеными томатами 140г </t>
    </r>
    <r>
      <rPr>
        <sz val="12"/>
        <color rgb="FFFF0000"/>
        <rFont val="Times New Roman"/>
        <family val="1"/>
        <charset val="204"/>
      </rPr>
      <t>томтом</t>
    </r>
  </si>
  <si>
    <t>Острая брускетта из вяленых томатов140г томтом</t>
  </si>
  <si>
    <t>Брускетта из белых грибов с вялеными томатами140г томтом</t>
  </si>
  <si>
    <t>Брускетта из артишоков с вялеными томатами140г томтом</t>
  </si>
  <si>
    <t>Десертная брускетта из манго с кешью140г томтом</t>
  </si>
  <si>
    <t>Вяленые томаты дольки 100г</t>
  </si>
  <si>
    <t>Вяленые томаты дольки 1000г</t>
  </si>
  <si>
    <t>Вяленые томаты дольки 500г</t>
  </si>
  <si>
    <t>Вяленые томаты в масле 140г</t>
  </si>
  <si>
    <t>Вяленые томаты с прованскими травами в масле  140г</t>
  </si>
  <si>
    <t>Вяленые томаты с греческими каперсами в масле  140г</t>
  </si>
  <si>
    <t>Вяленые томаты в масле( полоски) Восток Запад1000г</t>
  </si>
  <si>
    <t>Вяленые томаты в масле (половинки)  Восток Запад 1000г</t>
  </si>
  <si>
    <t>Вяленые томаты в масле (кубик)  Восток Запад 1000г</t>
  </si>
  <si>
    <t>Вяленые томаты ( полоски) 1000г</t>
  </si>
  <si>
    <t>Вяленые томаты (половинки)1000г</t>
  </si>
  <si>
    <t>Вяленые томаты (кубик)  1000г</t>
  </si>
  <si>
    <t>Вяленые томаты в масле( полоски) 1000г</t>
  </si>
  <si>
    <t>Вяленые томаты в масле (половинки)   1000г</t>
  </si>
  <si>
    <t>Вяленые томаты в масле (кубик)   1000г</t>
  </si>
  <si>
    <t>Вяленые томаты в  масле половинки 250г пакет</t>
  </si>
  <si>
    <t>Вяленые томатыв масле полоски 3000г</t>
  </si>
  <si>
    <t>шт.1 Короб</t>
  </si>
  <si>
    <t>заказ короба</t>
  </si>
  <si>
    <t>вес Брутто</t>
  </si>
  <si>
    <t>сумма</t>
  </si>
  <si>
    <t>ИТОГО</t>
  </si>
  <si>
    <t>шт. в 1 Коробе</t>
  </si>
  <si>
    <t>Адрес Доставки:</t>
  </si>
  <si>
    <t>Телефон принимающего лица :</t>
  </si>
  <si>
    <t>Желательная дата поставки:</t>
  </si>
  <si>
    <t>os@tomtom.group </t>
  </si>
  <si>
    <t xml:space="preserve">1000г ПЭТ  </t>
  </si>
  <si>
    <t>500г ПЭТ</t>
  </si>
  <si>
    <t xml:space="preserve">500г ПЭТ </t>
  </si>
  <si>
    <t>Вяленые томаты Черри в оливковом масле</t>
  </si>
  <si>
    <t>180г</t>
  </si>
  <si>
    <t xml:space="preserve"> Полусушеные томаты Черри  в оливковом масле </t>
  </si>
  <si>
    <t>Десертная брускетта из запеченной клубники с кешью</t>
  </si>
  <si>
    <t xml:space="preserve">180г </t>
  </si>
  <si>
    <t>Р</t>
  </si>
  <si>
    <t>При заказе более минимальной суммы- доставка за счет продавца,до 2000км.</t>
  </si>
  <si>
    <t>При заказе менее  минимальной суммы - доставка за счет покупателя,до 2000км.</t>
  </si>
  <si>
    <t>рубли, до 2000 км.</t>
  </si>
  <si>
    <t>2</t>
  </si>
  <si>
    <r>
      <t xml:space="preserve">        </t>
    </r>
    <r>
      <rPr>
        <sz val="14"/>
        <rFont val="Times New Roman"/>
        <family val="1"/>
        <charset val="204"/>
      </rPr>
      <t xml:space="preserve">Вяленые томаты в масле                                                              </t>
    </r>
    <r>
      <rPr>
        <i/>
        <sz val="14"/>
        <rFont val="Times New Roman"/>
        <family val="1"/>
        <charset val="204"/>
      </rPr>
      <t xml:space="preserve">" Половинки" " Дольки"  "Полоски"  "Кубик" </t>
    </r>
  </si>
  <si>
    <t>200г ПЭТ</t>
  </si>
  <si>
    <t xml:space="preserve">1000г ПАКЕТ </t>
  </si>
  <si>
    <t xml:space="preserve">200г ПАКЕТ </t>
  </si>
  <si>
    <t>3</t>
  </si>
  <si>
    <t>4</t>
  </si>
  <si>
    <r>
      <rPr>
        <sz val="14"/>
        <rFont val="Times New Roman"/>
        <family val="1"/>
        <charset val="204"/>
      </rPr>
      <t>Вяленые томаты с прованскими травами в масле</t>
    </r>
    <r>
      <rPr>
        <i/>
        <sz val="14"/>
        <rFont val="Times New Roman"/>
        <family val="1"/>
        <charset val="204"/>
      </rPr>
      <t xml:space="preserve">                                           " Половинки" " Дольки"  "Полоски"  "Кубик" </t>
    </r>
  </si>
  <si>
    <t>6</t>
  </si>
  <si>
    <t>1000гПЭТ</t>
  </si>
  <si>
    <t xml:space="preserve">            Вяленые томаты                                                                                         " Половинки" " Дольки"  "Полоски"  "Кубик" </t>
  </si>
  <si>
    <t xml:space="preserve">500 г ПЭТ  </t>
  </si>
  <si>
    <t xml:space="preserve">1000г ПЭТ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</si>
</sst>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49"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rgb="FF4B525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i/>
      <sz val="11"/>
      <color rgb="FF5CD809"/>
      <name val="Comic Sans MS"/>
      <family val="4"/>
      <charset val="204"/>
    </font>
    <font>
      <b/>
      <i/>
      <sz val="8"/>
      <color rgb="FF5CD809"/>
      <name val="Comic Sans MS"/>
      <family val="4"/>
      <charset val="204"/>
    </font>
    <font>
      <b/>
      <i/>
      <sz val="9"/>
      <color rgb="FF5CD809"/>
      <name val="Comic Sans MS"/>
      <family val="4"/>
      <charset val="204"/>
    </font>
    <font>
      <b/>
      <i/>
      <sz val="12"/>
      <color rgb="FF5CD809"/>
      <name val="Comic Sans MS"/>
      <family val="4"/>
      <charset val="204"/>
    </font>
    <font>
      <sz val="14"/>
      <color rgb="FFBF0000"/>
      <name val="Arial Black"/>
      <family val="2"/>
      <charset val="204"/>
    </font>
    <font>
      <sz val="11"/>
      <color rgb="FFBF0000"/>
      <name val="Arial Black"/>
      <family val="2"/>
      <charset val="204"/>
    </font>
    <font>
      <sz val="12"/>
      <color rgb="FFBF0000"/>
      <name val="Arial Black"/>
      <family val="2"/>
      <charset val="204"/>
    </font>
    <font>
      <sz val="8"/>
      <color rgb="FF001C91"/>
      <name val="Calibri"/>
      <family val="2"/>
      <scheme val="minor"/>
    </font>
    <font>
      <sz val="9"/>
      <color rgb="FF001C91"/>
      <name val="Impact"/>
      <family val="2"/>
      <charset val="204"/>
    </font>
    <font>
      <sz val="8"/>
      <color theme="1"/>
      <name val="Calibri"/>
      <family val="2"/>
      <scheme val="minor"/>
    </font>
    <font>
      <sz val="6"/>
      <color rgb="FF0000CD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24"/>
      <color rgb="FF92D050"/>
      <name val="Calibri"/>
      <family val="2"/>
      <charset val="204"/>
      <scheme val="minor"/>
    </font>
    <font>
      <b/>
      <u/>
      <sz val="16"/>
      <color rgb="FFFF000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slantDashDot">
        <color indexed="64"/>
      </bottom>
      <diagonal/>
    </border>
    <border>
      <left style="slantDashDot">
        <color indexed="64"/>
      </left>
      <right/>
      <top/>
      <bottom/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 style="slantDashDot">
        <color indexed="64"/>
      </left>
      <right style="medium">
        <color indexed="64"/>
      </right>
      <top style="slantDashDot">
        <color indexed="64"/>
      </top>
      <bottom style="slantDashDot">
        <color indexed="64"/>
      </bottom>
      <diagonal/>
    </border>
    <border>
      <left/>
      <right style="medium">
        <color indexed="64"/>
      </right>
      <top/>
      <bottom style="slantDashDot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25" fillId="0" borderId="0" applyNumberFormat="0" applyFill="0" applyBorder="0" applyAlignment="0" applyProtection="0"/>
  </cellStyleXfs>
  <cellXfs count="136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0" xfId="0" applyFill="1"/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1" xfId="0" applyBorder="1"/>
    <xf numFmtId="0" fontId="13" fillId="0" borderId="0" xfId="0" applyFont="1" applyBorder="1" applyAlignment="1"/>
    <xf numFmtId="0" fontId="13" fillId="0" borderId="0" xfId="0" applyFont="1" applyAlignment="1"/>
    <xf numFmtId="0" fontId="7" fillId="0" borderId="6" xfId="0" applyFont="1" applyBorder="1" applyAlignment="1"/>
    <xf numFmtId="0" fontId="7" fillId="0" borderId="7" xfId="0" applyFont="1" applyBorder="1" applyAlignment="1"/>
    <xf numFmtId="0" fontId="11" fillId="2" borderId="6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vertical="center" wrapText="1"/>
    </xf>
    <xf numFmtId="0" fontId="11" fillId="2" borderId="7" xfId="0" applyFont="1" applyFill="1" applyBorder="1" applyAlignment="1"/>
    <xf numFmtId="0" fontId="15" fillId="0" borderId="0" xfId="0" applyFont="1"/>
    <xf numFmtId="0" fontId="17" fillId="0" borderId="0" xfId="0" applyFont="1"/>
    <xf numFmtId="0" fontId="18" fillId="0" borderId="0" xfId="0" applyFont="1"/>
    <xf numFmtId="0" fontId="21" fillId="0" borderId="0" xfId="0" applyFont="1"/>
    <xf numFmtId="0" fontId="25" fillId="0" borderId="0" xfId="2"/>
    <xf numFmtId="0" fontId="11" fillId="2" borderId="5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0" fontId="3" fillId="2" borderId="1" xfId="0" applyFont="1" applyFill="1" applyBorder="1"/>
    <xf numFmtId="1" fontId="3" fillId="2" borderId="1" xfId="0" applyNumberFormat="1" applyFont="1" applyFill="1" applyBorder="1"/>
    <xf numFmtId="0" fontId="0" fillId="2" borderId="1" xfId="0" applyFill="1" applyBorder="1"/>
    <xf numFmtId="1" fontId="3" fillId="2" borderId="3" xfId="0" applyNumberFormat="1" applyFont="1" applyFill="1" applyBorder="1"/>
    <xf numFmtId="0" fontId="0" fillId="2" borderId="9" xfId="0" applyFill="1" applyBorder="1"/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1" fontId="3" fillId="3" borderId="1" xfId="0" applyNumberFormat="1" applyFont="1" applyFill="1" applyBorder="1"/>
    <xf numFmtId="0" fontId="0" fillId="3" borderId="1" xfId="0" applyFill="1" applyBorder="1"/>
    <xf numFmtId="1" fontId="3" fillId="2" borderId="2" xfId="0" applyNumberFormat="1" applyFont="1" applyFill="1" applyBorder="1"/>
    <xf numFmtId="0" fontId="0" fillId="2" borderId="0" xfId="0" applyFill="1" applyAlignment="1">
      <alignment wrapText="1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12" xfId="0" applyBorder="1"/>
    <xf numFmtId="2" fontId="31" fillId="0" borderId="0" xfId="0" applyNumberFormat="1" applyFont="1" applyBorder="1"/>
    <xf numFmtId="0" fontId="32" fillId="0" borderId="16" xfId="0" applyFont="1" applyBorder="1"/>
    <xf numFmtId="0" fontId="0" fillId="2" borderId="18" xfId="0" applyFill="1" applyBorder="1"/>
    <xf numFmtId="0" fontId="23" fillId="2" borderId="0" xfId="0" applyFont="1" applyFill="1"/>
    <xf numFmtId="0" fontId="23" fillId="0" borderId="0" xfId="0" applyFont="1"/>
    <xf numFmtId="0" fontId="34" fillId="2" borderId="18" xfId="0" applyFont="1" applyFill="1" applyBorder="1"/>
    <xf numFmtId="0" fontId="34" fillId="0" borderId="18" xfId="0" applyFont="1" applyBorder="1"/>
    <xf numFmtId="0" fontId="35" fillId="2" borderId="18" xfId="0" applyFont="1" applyFill="1" applyBorder="1"/>
    <xf numFmtId="0" fontId="35" fillId="0" borderId="18" xfId="0" applyFont="1" applyBorder="1"/>
    <xf numFmtId="0" fontId="29" fillId="2" borderId="10" xfId="0" applyFont="1" applyFill="1" applyBorder="1" applyAlignment="1">
      <alignment wrapText="1"/>
    </xf>
    <xf numFmtId="0" fontId="23" fillId="2" borderId="13" xfId="0" applyFont="1" applyFill="1" applyBorder="1" applyAlignment="1">
      <alignment wrapText="1"/>
    </xf>
    <xf numFmtId="0" fontId="35" fillId="2" borderId="0" xfId="0" applyFont="1" applyFill="1" applyBorder="1" applyAlignment="1">
      <alignment wrapText="1"/>
    </xf>
    <xf numFmtId="0" fontId="36" fillId="2" borderId="0" xfId="0" applyFont="1" applyFill="1" applyBorder="1" applyAlignment="1">
      <alignment horizontal="center" wrapText="1"/>
    </xf>
    <xf numFmtId="0" fontId="23" fillId="4" borderId="0" xfId="0" applyFont="1" applyFill="1" applyAlignment="1">
      <alignment horizontal="center" vertical="center" wrapText="1"/>
    </xf>
    <xf numFmtId="0" fontId="36" fillId="4" borderId="17" xfId="0" applyFont="1" applyFill="1" applyBorder="1" applyAlignment="1">
      <alignment horizontal="center" vertical="center" wrapText="1"/>
    </xf>
    <xf numFmtId="0" fontId="35" fillId="4" borderId="17" xfId="0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/>
    </xf>
    <xf numFmtId="0" fontId="37" fillId="0" borderId="23" xfId="0" applyFon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37" fillId="0" borderId="0" xfId="0" applyFont="1" applyBorder="1" applyAlignment="1"/>
    <xf numFmtId="0" fontId="37" fillId="0" borderId="0" xfId="0" applyFont="1" applyAlignment="1"/>
    <xf numFmtId="0" fontId="39" fillId="0" borderId="22" xfId="0" applyFont="1" applyBorder="1" applyAlignment="1">
      <alignment horizontal="center" vertical="center" wrapText="1"/>
    </xf>
    <xf numFmtId="0" fontId="34" fillId="2" borderId="19" xfId="0" applyFont="1" applyFill="1" applyBorder="1"/>
    <xf numFmtId="2" fontId="28" fillId="3" borderId="14" xfId="0" applyNumberFormat="1" applyFont="1" applyFill="1" applyBorder="1" applyAlignment="1">
      <alignment horizontal="center" vertical="center"/>
    </xf>
    <xf numFmtId="0" fontId="33" fillId="3" borderId="11" xfId="0" applyFont="1" applyFill="1" applyBorder="1"/>
    <xf numFmtId="164" fontId="30" fillId="3" borderId="15" xfId="0" applyNumberFormat="1" applyFont="1" applyFill="1" applyBorder="1"/>
    <xf numFmtId="0" fontId="41" fillId="0" borderId="0" xfId="0" applyFont="1" applyBorder="1" applyAlignment="1">
      <alignment horizontal="left"/>
    </xf>
    <xf numFmtId="0" fontId="9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2" fillId="2" borderId="3" xfId="0" applyFont="1" applyFill="1" applyBorder="1" applyAlignment="1">
      <alignment horizontal="center" vertical="center"/>
    </xf>
    <xf numFmtId="0" fontId="42" fillId="2" borderId="1" xfId="0" applyFont="1" applyFill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8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42" fillId="2" borderId="3" xfId="0" applyFont="1" applyFill="1" applyBorder="1" applyAlignment="1">
      <alignment horizontal="center" vertical="center"/>
    </xf>
    <xf numFmtId="0" fontId="43" fillId="0" borderId="4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44" fillId="2" borderId="3" xfId="0" applyFont="1" applyFill="1" applyBorder="1" applyAlignment="1">
      <alignment horizontal="center" vertical="center" wrapText="1"/>
    </xf>
    <xf numFmtId="0" fontId="44" fillId="2" borderId="2" xfId="0" applyFont="1" applyFill="1" applyBorder="1" applyAlignment="1">
      <alignment horizontal="center" vertical="center" wrapText="1"/>
    </xf>
    <xf numFmtId="0" fontId="44" fillId="2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40" fillId="0" borderId="5" xfId="0" applyFont="1" applyBorder="1" applyAlignment="1">
      <alignment horizontal="right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wrapText="1"/>
    </xf>
    <xf numFmtId="0" fontId="38" fillId="0" borderId="21" xfId="0" applyFont="1" applyBorder="1" applyAlignment="1">
      <alignment horizont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44" fillId="2" borderId="1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47" fillId="0" borderId="2" xfId="0" applyFont="1" applyBorder="1" applyAlignment="1">
      <alignment horizontal="center" vertical="center"/>
    </xf>
    <xf numFmtId="0" fontId="47" fillId="0" borderId="4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2" fontId="0" fillId="2" borderId="0" xfId="0" applyNumberFormat="1" applyFill="1"/>
    <xf numFmtId="0" fontId="0" fillId="2" borderId="0" xfId="0" applyFill="1" applyAlignment="1">
      <alignment horizontal="center" vertical="center"/>
    </xf>
  </cellXfs>
  <cellStyles count="3">
    <cellStyle name="0,0_x000d__x000a_NA_x000d__x000a_ 10" xfId="1"/>
    <cellStyle name="Гиперссылка" xfId="2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11907</xdr:rowOff>
    </xdr:from>
    <xdr:to>
      <xdr:col>1</xdr:col>
      <xdr:colOff>1123950</xdr:colOff>
      <xdr:row>1</xdr:row>
      <xdr:rowOff>0</xdr:rowOff>
    </xdr:to>
    <xdr:pic>
      <xdr:nvPicPr>
        <xdr:cNvPr id="18" name="Picture 10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/>
        </a:blip>
        <a:srcRect/>
        <a:stretch>
          <a:fillRect/>
        </a:stretch>
      </xdr:blipFill>
      <xdr:spPr bwMode="auto">
        <a:xfrm>
          <a:off x="0" y="11907"/>
          <a:ext cx="1476375" cy="35004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2905125</xdr:colOff>
      <xdr:row>80</xdr:row>
      <xdr:rowOff>238125</xdr:rowOff>
    </xdr:from>
    <xdr:to>
      <xdr:col>2</xdr:col>
      <xdr:colOff>323850</xdr:colOff>
      <xdr:row>82</xdr:row>
      <xdr:rowOff>28484</xdr:rowOff>
    </xdr:to>
    <xdr:pic>
      <xdr:nvPicPr>
        <xdr:cNvPr id="19" name="Picture 10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/>
        </a:blip>
        <a:srcRect/>
        <a:stretch>
          <a:fillRect/>
        </a:stretch>
      </xdr:blipFill>
      <xdr:spPr bwMode="auto">
        <a:xfrm>
          <a:off x="3362325" y="14468475"/>
          <a:ext cx="2105025" cy="32375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1905000</xdr:colOff>
      <xdr:row>121</xdr:row>
      <xdr:rowOff>142875</xdr:rowOff>
    </xdr:to>
    <xdr:pic>
      <xdr:nvPicPr>
        <xdr:cNvPr id="22" name="Рисунок 21" descr="https://proxy.imgsmail.ru?e=1644242151&amp;email=starikov.65%40mail.ru&amp;flags=0&amp;h=HTsn5SOTOr__S8WBFiDq3w&amp;is_https=1&amp;url173=YXZhdGFycy5tZHMueWFuZGV4Lm5ldC9nZXQtbWFpbC1zaWduYXR1cmUvMjQyMzY0NC81MzE2YjU0NTY1OTA2YzVmNTNiNzdlMTA1YjY2NDg3MS9vcml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2431375"/>
          <a:ext cx="190500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93926</xdr:colOff>
      <xdr:row>106</xdr:row>
      <xdr:rowOff>228599</xdr:rowOff>
    </xdr:from>
    <xdr:ext cx="1713707" cy="857251"/>
    <xdr:pic>
      <xdr:nvPicPr>
        <xdr:cNvPr id="9" name="Picture 10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/>
        </a:blip>
        <a:srcRect/>
        <a:stretch>
          <a:fillRect/>
        </a:stretch>
      </xdr:blipFill>
      <xdr:spPr bwMode="auto">
        <a:xfrm>
          <a:off x="9266501" y="19983449"/>
          <a:ext cx="1713707" cy="857251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2924175</xdr:colOff>
      <xdr:row>67</xdr:row>
      <xdr:rowOff>228600</xdr:rowOff>
    </xdr:from>
    <xdr:to>
      <xdr:col>2</xdr:col>
      <xdr:colOff>342900</xdr:colOff>
      <xdr:row>69</xdr:row>
      <xdr:rowOff>38009</xdr:rowOff>
    </xdr:to>
    <xdr:pic>
      <xdr:nvPicPr>
        <xdr:cNvPr id="11" name="Picture 10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/>
        </a:blip>
        <a:srcRect/>
        <a:stretch>
          <a:fillRect/>
        </a:stretch>
      </xdr:blipFill>
      <xdr:spPr bwMode="auto">
        <a:xfrm>
          <a:off x="3381375" y="11649075"/>
          <a:ext cx="2105025" cy="32375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1381125</xdr:colOff>
      <xdr:row>55</xdr:row>
      <xdr:rowOff>28576</xdr:rowOff>
    </xdr:from>
    <xdr:to>
      <xdr:col>1</xdr:col>
      <xdr:colOff>3486150</xdr:colOff>
      <xdr:row>56</xdr:row>
      <xdr:rowOff>1</xdr:rowOff>
    </xdr:to>
    <xdr:pic>
      <xdr:nvPicPr>
        <xdr:cNvPr id="13" name="Picture 10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/>
        </a:blip>
        <a:srcRect/>
        <a:stretch>
          <a:fillRect/>
        </a:stretch>
      </xdr:blipFill>
      <xdr:spPr bwMode="auto">
        <a:xfrm>
          <a:off x="1838325" y="10125076"/>
          <a:ext cx="21050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2962275</xdr:colOff>
      <xdr:row>30</xdr:row>
      <xdr:rowOff>19050</xdr:rowOff>
    </xdr:from>
    <xdr:to>
      <xdr:col>2</xdr:col>
      <xdr:colOff>381000</xdr:colOff>
      <xdr:row>31</xdr:row>
      <xdr:rowOff>85634</xdr:rowOff>
    </xdr:to>
    <xdr:pic>
      <xdr:nvPicPr>
        <xdr:cNvPr id="14" name="Picture 10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/>
        </a:blip>
        <a:srcRect/>
        <a:stretch>
          <a:fillRect/>
        </a:stretch>
      </xdr:blipFill>
      <xdr:spPr bwMode="auto">
        <a:xfrm>
          <a:off x="3419475" y="5057775"/>
          <a:ext cx="2105025" cy="32375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3171825</xdr:colOff>
      <xdr:row>1</xdr:row>
      <xdr:rowOff>133350</xdr:rowOff>
    </xdr:from>
    <xdr:to>
      <xdr:col>2</xdr:col>
      <xdr:colOff>590550</xdr:colOff>
      <xdr:row>2</xdr:row>
      <xdr:rowOff>76109</xdr:rowOff>
    </xdr:to>
    <xdr:pic>
      <xdr:nvPicPr>
        <xdr:cNvPr id="15" name="Picture 10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/>
        </a:blip>
        <a:srcRect/>
        <a:stretch>
          <a:fillRect/>
        </a:stretch>
      </xdr:blipFill>
      <xdr:spPr bwMode="auto">
        <a:xfrm>
          <a:off x="3629025" y="333375"/>
          <a:ext cx="2105025" cy="32375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2867025</xdr:colOff>
      <xdr:row>89</xdr:row>
      <xdr:rowOff>180975</xdr:rowOff>
    </xdr:from>
    <xdr:to>
      <xdr:col>1</xdr:col>
      <xdr:colOff>4972050</xdr:colOff>
      <xdr:row>91</xdr:row>
      <xdr:rowOff>47534</xdr:rowOff>
    </xdr:to>
    <xdr:pic>
      <xdr:nvPicPr>
        <xdr:cNvPr id="17" name="Picture 10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/>
        </a:blip>
        <a:srcRect/>
        <a:stretch>
          <a:fillRect/>
        </a:stretch>
      </xdr:blipFill>
      <xdr:spPr bwMode="auto">
        <a:xfrm>
          <a:off x="3324225" y="16440150"/>
          <a:ext cx="2105025" cy="32375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2905125</xdr:colOff>
      <xdr:row>98</xdr:row>
      <xdr:rowOff>123825</xdr:rowOff>
    </xdr:from>
    <xdr:to>
      <xdr:col>2</xdr:col>
      <xdr:colOff>323850</xdr:colOff>
      <xdr:row>99</xdr:row>
      <xdr:rowOff>190409</xdr:rowOff>
    </xdr:to>
    <xdr:pic>
      <xdr:nvPicPr>
        <xdr:cNvPr id="20" name="Picture 10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/>
        </a:blip>
        <a:srcRect/>
        <a:stretch>
          <a:fillRect/>
        </a:stretch>
      </xdr:blipFill>
      <xdr:spPr bwMode="auto">
        <a:xfrm>
          <a:off x="3362325" y="18697575"/>
          <a:ext cx="2105025" cy="32375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hecklink.mail.ru/proxy?es=yKkCByEe8Zb565MKIet9S41rZV3u2Tm1CJVby3qMVGA%3D&amp;egid=iobb63wCp6%2FeOZ3a5zNuxn1BgkSfR%2B7G9iCByyMBy6A%3D&amp;url=https%3A%2F%2Fclick.mail.ru%2Fredir%3Fu%3Dhttp%253A%252F%252Fwww.tomtom.group%252F%26c%3Dswm%26r%3Dhttp%26o%3Dmail%26v%3D3%26s%3Dbbbe388338ee3d3b&amp;uidl=16437178281534148511&amp;from=starikov.65%40mail.ru&amp;to=&amp;email=starikov.65%40mail.ru" TargetMode="External"/><Relationship Id="rId1" Type="http://schemas.openxmlformats.org/officeDocument/2006/relationships/hyperlink" Target="mailto:os@tomtom.group&#160;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tabSelected="1" zoomScaleNormal="100" workbookViewId="0">
      <selection activeCell="D4" sqref="D4:D5"/>
    </sheetView>
  </sheetViews>
  <sheetFormatPr defaultColWidth="8.875" defaultRowHeight="15.75"/>
  <cols>
    <col min="1" max="1" width="5.5" customWidth="1"/>
    <col min="2" max="2" width="70.875" customWidth="1"/>
    <col min="3" max="3" width="16.5" customWidth="1"/>
    <col min="4" max="4" width="9.625" style="1" customWidth="1"/>
    <col min="5" max="5" width="6.875" customWidth="1"/>
    <col min="6" max="6" width="10" customWidth="1"/>
    <col min="7" max="7" width="8" customWidth="1"/>
    <col min="8" max="8" width="14.125" customWidth="1"/>
  </cols>
  <sheetData>
    <row r="1" spans="1:10" ht="16.5" thickBot="1">
      <c r="B1" s="120" t="s">
        <v>57</v>
      </c>
      <c r="C1" s="120"/>
      <c r="D1" s="120"/>
    </row>
    <row r="2" spans="1:10" ht="31.5">
      <c r="A2" s="19" t="s">
        <v>0</v>
      </c>
      <c r="B2" s="4" t="s">
        <v>1</v>
      </c>
      <c r="C2" s="8" t="s">
        <v>40</v>
      </c>
      <c r="D2" s="9" t="s">
        <v>56</v>
      </c>
      <c r="E2" s="67" t="s">
        <v>122</v>
      </c>
      <c r="F2" s="68" t="s">
        <v>118</v>
      </c>
      <c r="G2" s="67" t="s">
        <v>119</v>
      </c>
      <c r="H2" s="69" t="s">
        <v>120</v>
      </c>
      <c r="I2" s="50"/>
      <c r="J2" s="5"/>
    </row>
    <row r="3" spans="1:10" ht="18" customHeight="1">
      <c r="A3" s="20"/>
      <c r="B3" s="26" t="s">
        <v>41</v>
      </c>
      <c r="C3" s="27"/>
      <c r="D3" s="27"/>
      <c r="E3" s="5"/>
      <c r="F3" s="56"/>
      <c r="G3" s="5"/>
      <c r="H3" s="56"/>
      <c r="I3" s="5"/>
      <c r="J3" s="5"/>
    </row>
    <row r="4" spans="1:10" ht="15.75" customHeight="1">
      <c r="A4" s="96">
        <v>1</v>
      </c>
      <c r="B4" s="97" t="s">
        <v>2</v>
      </c>
      <c r="C4" s="99" t="s">
        <v>20</v>
      </c>
      <c r="D4" s="135">
        <v>203.5</v>
      </c>
      <c r="E4" s="57">
        <v>10</v>
      </c>
      <c r="F4" s="59">
        <v>1</v>
      </c>
      <c r="G4" s="57">
        <f>4.2*F4</f>
        <v>4.2</v>
      </c>
      <c r="H4" s="61">
        <f>D4*E4*F4</f>
        <v>2035</v>
      </c>
      <c r="I4" s="134"/>
      <c r="J4" s="5"/>
    </row>
    <row r="5" spans="1:10" ht="15.75" customHeight="1">
      <c r="A5" s="96"/>
      <c r="B5" s="98"/>
      <c r="C5" s="100"/>
      <c r="D5" s="135"/>
      <c r="E5" s="57">
        <v>6</v>
      </c>
      <c r="F5" s="59">
        <v>1</v>
      </c>
      <c r="G5" s="57">
        <f t="shared" ref="G5:G10" si="0">12.245*F5/2</f>
        <v>6.1224999999999996</v>
      </c>
      <c r="H5" s="61">
        <f t="shared" ref="H5:H17" si="1">D5*E5*F5</f>
        <v>0</v>
      </c>
      <c r="I5" s="134"/>
      <c r="J5" s="5"/>
    </row>
    <row r="6" spans="1:10" ht="15.75" customHeight="1">
      <c r="A6" s="101" t="s">
        <v>139</v>
      </c>
      <c r="B6" s="104" t="s">
        <v>140</v>
      </c>
      <c r="C6" s="87" t="s">
        <v>127</v>
      </c>
      <c r="D6" s="135">
        <v>732.7</v>
      </c>
      <c r="E6" s="57">
        <v>6</v>
      </c>
      <c r="F6" s="59"/>
      <c r="G6" s="57">
        <f t="shared" si="0"/>
        <v>0</v>
      </c>
      <c r="H6" s="61">
        <f t="shared" si="1"/>
        <v>0</v>
      </c>
      <c r="I6" s="134"/>
      <c r="J6" s="5"/>
    </row>
    <row r="7" spans="1:10" ht="15.75" customHeight="1">
      <c r="A7" s="102"/>
      <c r="B7" s="105"/>
      <c r="C7" s="88" t="s">
        <v>141</v>
      </c>
      <c r="D7" s="135">
        <v>153.44999999999999</v>
      </c>
      <c r="E7" s="57">
        <v>18</v>
      </c>
      <c r="F7" s="59"/>
      <c r="G7" s="57">
        <f t="shared" si="0"/>
        <v>0</v>
      </c>
      <c r="H7" s="61">
        <f t="shared" si="1"/>
        <v>0</v>
      </c>
      <c r="I7" s="134"/>
      <c r="J7" s="5"/>
    </row>
    <row r="8" spans="1:10" ht="15.75" customHeight="1">
      <c r="A8" s="102"/>
      <c r="B8" s="105"/>
      <c r="C8" s="87" t="s">
        <v>142</v>
      </c>
      <c r="D8" s="135"/>
      <c r="E8" s="57">
        <v>6</v>
      </c>
      <c r="F8" s="59"/>
      <c r="G8" s="57">
        <f t="shared" si="0"/>
        <v>0</v>
      </c>
      <c r="H8" s="61">
        <f t="shared" si="1"/>
        <v>0</v>
      </c>
      <c r="I8" s="134"/>
      <c r="J8" s="5"/>
    </row>
    <row r="9" spans="1:10" ht="15.75" customHeight="1">
      <c r="A9" s="103"/>
      <c r="B9" s="106"/>
      <c r="C9" s="87" t="s">
        <v>143</v>
      </c>
      <c r="D9" s="135"/>
      <c r="E9" s="57">
        <v>18</v>
      </c>
      <c r="F9" s="59"/>
      <c r="G9" s="57">
        <f t="shared" si="0"/>
        <v>0</v>
      </c>
      <c r="H9" s="61">
        <f t="shared" si="1"/>
        <v>0</v>
      </c>
      <c r="I9" s="134"/>
      <c r="J9" s="5"/>
    </row>
    <row r="10" spans="1:10" ht="15.75" customHeight="1">
      <c r="A10" s="89" t="s">
        <v>144</v>
      </c>
      <c r="B10" s="90" t="s">
        <v>21</v>
      </c>
      <c r="C10" s="91" t="s">
        <v>22</v>
      </c>
      <c r="D10" s="135">
        <v>132.1</v>
      </c>
      <c r="E10" s="57">
        <v>10</v>
      </c>
      <c r="F10" s="59"/>
      <c r="G10" s="57">
        <f t="shared" si="0"/>
        <v>0</v>
      </c>
      <c r="H10" s="61">
        <f t="shared" si="1"/>
        <v>0</v>
      </c>
      <c r="I10" s="134"/>
      <c r="J10" s="5"/>
    </row>
    <row r="11" spans="1:10" ht="15.75" customHeight="1">
      <c r="A11" s="128" t="s">
        <v>145</v>
      </c>
      <c r="B11" s="129" t="s">
        <v>146</v>
      </c>
      <c r="C11" s="87" t="s">
        <v>127</v>
      </c>
      <c r="D11" s="135">
        <v>732.7</v>
      </c>
      <c r="E11" s="57">
        <v>6</v>
      </c>
      <c r="F11" s="59">
        <v>1</v>
      </c>
      <c r="G11" s="57">
        <f t="shared" ref="G11" si="2">4.2*F11</f>
        <v>4.2</v>
      </c>
      <c r="H11" s="61">
        <f t="shared" si="1"/>
        <v>4396.2000000000007</v>
      </c>
      <c r="I11" s="134"/>
      <c r="J11" s="5"/>
    </row>
    <row r="12" spans="1:10" ht="15.75" customHeight="1">
      <c r="A12" s="128"/>
      <c r="B12" s="129"/>
      <c r="C12" s="88" t="s">
        <v>141</v>
      </c>
      <c r="D12" s="135">
        <v>153.44999999999999</v>
      </c>
      <c r="E12" s="57">
        <v>18</v>
      </c>
      <c r="F12" s="59"/>
      <c r="G12" s="57">
        <f t="shared" ref="G12:G15" si="3">12.245*F12/2</f>
        <v>0</v>
      </c>
      <c r="H12" s="61">
        <f t="shared" si="1"/>
        <v>0</v>
      </c>
      <c r="I12" s="134"/>
      <c r="J12" s="5"/>
    </row>
    <row r="13" spans="1:10" ht="15.75" customHeight="1">
      <c r="A13" s="128"/>
      <c r="B13" s="129"/>
      <c r="C13" s="87" t="s">
        <v>142</v>
      </c>
      <c r="D13" s="135"/>
      <c r="E13" s="57">
        <v>6</v>
      </c>
      <c r="F13" s="59"/>
      <c r="G13" s="57">
        <f t="shared" si="3"/>
        <v>0</v>
      </c>
      <c r="H13" s="61">
        <f t="shared" si="1"/>
        <v>0</v>
      </c>
      <c r="I13" s="134"/>
      <c r="J13" s="5"/>
    </row>
    <row r="14" spans="1:10" ht="15.75" customHeight="1">
      <c r="A14" s="128"/>
      <c r="B14" s="129"/>
      <c r="C14" s="87" t="s">
        <v>143</v>
      </c>
      <c r="D14" s="135"/>
      <c r="E14" s="57">
        <v>18</v>
      </c>
      <c r="F14" s="59">
        <v>1</v>
      </c>
      <c r="G14" s="57">
        <f t="shared" si="3"/>
        <v>6.1224999999999996</v>
      </c>
      <c r="H14" s="61">
        <f t="shared" si="1"/>
        <v>0</v>
      </c>
      <c r="I14" s="134"/>
      <c r="J14" s="5"/>
    </row>
    <row r="15" spans="1:10" ht="15.75" customHeight="1">
      <c r="A15" s="86">
        <v>5</v>
      </c>
      <c r="B15" s="109" t="s">
        <v>23</v>
      </c>
      <c r="C15" s="92" t="s">
        <v>22</v>
      </c>
      <c r="D15" s="135">
        <v>132.1</v>
      </c>
      <c r="E15" s="57">
        <v>10</v>
      </c>
      <c r="F15" s="59"/>
      <c r="G15" s="57">
        <f t="shared" si="3"/>
        <v>0</v>
      </c>
      <c r="H15" s="61">
        <f t="shared" si="1"/>
        <v>0</v>
      </c>
      <c r="I15" s="134"/>
      <c r="J15" s="5"/>
    </row>
    <row r="16" spans="1:10" ht="15.75" customHeight="1">
      <c r="A16" s="86"/>
      <c r="B16" s="110"/>
      <c r="C16" s="87" t="s">
        <v>127</v>
      </c>
      <c r="D16" s="95"/>
      <c r="E16" s="57">
        <v>6</v>
      </c>
      <c r="F16" s="59"/>
      <c r="G16" s="57">
        <f t="shared" ref="G16" si="4">4.2*F16</f>
        <v>0</v>
      </c>
      <c r="H16" s="61">
        <f t="shared" si="1"/>
        <v>0</v>
      </c>
      <c r="I16" s="134"/>
    </row>
    <row r="17" spans="1:9" ht="15.75" customHeight="1">
      <c r="A17" s="128" t="s">
        <v>147</v>
      </c>
      <c r="B17" s="130" t="s">
        <v>130</v>
      </c>
      <c r="C17" s="93" t="s">
        <v>131</v>
      </c>
      <c r="D17" s="95">
        <v>223.3</v>
      </c>
      <c r="E17" s="57">
        <v>10</v>
      </c>
      <c r="F17" s="59"/>
      <c r="G17" s="57">
        <f>12.245*F17/2</f>
        <v>0</v>
      </c>
      <c r="H17" s="61">
        <f t="shared" si="1"/>
        <v>0</v>
      </c>
      <c r="I17" s="134"/>
    </row>
    <row r="18" spans="1:9" ht="15.75" customHeight="1">
      <c r="A18" s="128"/>
      <c r="B18" s="131"/>
      <c r="C18" s="94" t="s">
        <v>148</v>
      </c>
      <c r="D18" s="95">
        <v>950.95</v>
      </c>
      <c r="E18" s="57">
        <v>6</v>
      </c>
      <c r="F18" s="59">
        <v>1</v>
      </c>
      <c r="G18" s="57">
        <f>4.2*F18</f>
        <v>4.2</v>
      </c>
      <c r="H18" s="61">
        <f>D18*E18*F18</f>
        <v>5705.7000000000007</v>
      </c>
      <c r="I18" s="134"/>
    </row>
    <row r="19" spans="1:9" ht="15.75" customHeight="1">
      <c r="A19" s="128"/>
      <c r="B19" s="132"/>
      <c r="C19" s="87" t="s">
        <v>142</v>
      </c>
      <c r="D19" s="95"/>
      <c r="E19" s="57">
        <v>6</v>
      </c>
      <c r="F19" s="59">
        <v>1</v>
      </c>
      <c r="G19" s="57">
        <f>12.245*F19/4</f>
        <v>3.0612499999999998</v>
      </c>
      <c r="H19" s="61">
        <f>D19*E19*F19</f>
        <v>0</v>
      </c>
      <c r="I19" s="134"/>
    </row>
    <row r="20" spans="1:9" ht="15.75" customHeight="1">
      <c r="A20" s="96">
        <v>7</v>
      </c>
      <c r="B20" s="109" t="s">
        <v>149</v>
      </c>
      <c r="C20" s="92" t="s">
        <v>24</v>
      </c>
      <c r="D20" s="95">
        <v>130</v>
      </c>
      <c r="E20" s="57">
        <v>18</v>
      </c>
      <c r="F20" s="59"/>
      <c r="G20" s="57">
        <f t="shared" ref="G20" si="5">4.2*F20</f>
        <v>0</v>
      </c>
      <c r="H20" s="61">
        <f>D20*E20*F20</f>
        <v>0</v>
      </c>
      <c r="I20" s="134"/>
    </row>
    <row r="21" spans="1:9" ht="15.75" customHeight="1">
      <c r="A21" s="96"/>
      <c r="B21" s="133"/>
      <c r="C21" s="87" t="s">
        <v>150</v>
      </c>
      <c r="D21" s="95">
        <v>388.5</v>
      </c>
      <c r="E21" s="57">
        <v>6</v>
      </c>
      <c r="F21" s="59"/>
      <c r="G21" s="57">
        <f>12.245*F21/2</f>
        <v>0</v>
      </c>
      <c r="H21" s="61">
        <f>D21*E21*F21</f>
        <v>0</v>
      </c>
      <c r="I21" s="134"/>
    </row>
    <row r="22" spans="1:9" ht="15.75" customHeight="1">
      <c r="A22" s="96"/>
      <c r="B22" s="133"/>
      <c r="C22" s="87" t="s">
        <v>142</v>
      </c>
      <c r="D22" s="95"/>
      <c r="E22" s="57">
        <v>6</v>
      </c>
      <c r="F22" s="59"/>
      <c r="G22" s="57">
        <f t="shared" ref="G22:G23" si="6">12.245*F22/2</f>
        <v>0</v>
      </c>
      <c r="H22" s="61">
        <f t="shared" ref="H22:H23" si="7">D22*E22*F22</f>
        <v>0</v>
      </c>
      <c r="I22" s="134"/>
    </row>
    <row r="23" spans="1:9" ht="15.75" customHeight="1">
      <c r="A23" s="116">
        <v>8</v>
      </c>
      <c r="B23" s="109" t="s">
        <v>3</v>
      </c>
      <c r="C23" s="92" t="s">
        <v>20</v>
      </c>
      <c r="D23" s="95">
        <v>157.19999999999999</v>
      </c>
      <c r="E23" s="57">
        <v>10</v>
      </c>
      <c r="F23" s="59"/>
      <c r="G23" s="57">
        <f t="shared" si="6"/>
        <v>0</v>
      </c>
      <c r="H23" s="61">
        <f t="shared" si="7"/>
        <v>0</v>
      </c>
      <c r="I23" s="134"/>
    </row>
    <row r="24" spans="1:9" ht="15.75" customHeight="1">
      <c r="A24" s="112"/>
      <c r="B24" s="133"/>
      <c r="C24" s="87" t="s">
        <v>142</v>
      </c>
      <c r="D24" s="95"/>
      <c r="E24" s="57">
        <v>6</v>
      </c>
      <c r="F24" s="59"/>
      <c r="G24" s="57">
        <f t="shared" ref="G24:G30" si="8">12.245*F24/2</f>
        <v>0</v>
      </c>
      <c r="H24" s="61">
        <f t="shared" ref="H24:H30" si="9">D24*E24*F24</f>
        <v>0</v>
      </c>
      <c r="I24" s="134"/>
    </row>
    <row r="25" spans="1:9" ht="15.75" customHeight="1">
      <c r="A25" s="112"/>
      <c r="B25" s="133"/>
      <c r="C25" s="88" t="s">
        <v>141</v>
      </c>
      <c r="D25" s="95">
        <v>119.6</v>
      </c>
      <c r="E25" s="57">
        <v>18</v>
      </c>
      <c r="F25" s="59"/>
      <c r="G25" s="57">
        <f t="shared" si="8"/>
        <v>0</v>
      </c>
      <c r="H25" s="61">
        <f t="shared" si="9"/>
        <v>0</v>
      </c>
      <c r="I25" s="134"/>
    </row>
    <row r="26" spans="1:9" ht="15.75" customHeight="1">
      <c r="A26" s="112"/>
      <c r="B26" s="133"/>
      <c r="C26" s="87" t="s">
        <v>151</v>
      </c>
      <c r="D26" s="95">
        <v>566.79999999999995</v>
      </c>
      <c r="E26" s="57">
        <v>6</v>
      </c>
      <c r="F26" s="59"/>
      <c r="G26" s="57">
        <f t="shared" si="8"/>
        <v>0</v>
      </c>
      <c r="H26" s="61">
        <f t="shared" si="9"/>
        <v>0</v>
      </c>
      <c r="I26" s="134"/>
    </row>
    <row r="27" spans="1:9" ht="15.75" customHeight="1">
      <c r="A27" s="113"/>
      <c r="B27" s="110"/>
      <c r="C27" s="88" t="s">
        <v>141</v>
      </c>
      <c r="D27" s="95"/>
      <c r="E27" s="57">
        <v>18</v>
      </c>
      <c r="F27" s="59"/>
      <c r="G27" s="57">
        <f t="shared" si="8"/>
        <v>0</v>
      </c>
      <c r="H27" s="61">
        <f t="shared" si="9"/>
        <v>0</v>
      </c>
      <c r="I27" s="134"/>
    </row>
    <row r="28" spans="1:9" ht="15.75" customHeight="1">
      <c r="A28" s="96">
        <v>9</v>
      </c>
      <c r="B28" s="109" t="s">
        <v>132</v>
      </c>
      <c r="C28" s="93" t="s">
        <v>131</v>
      </c>
      <c r="D28" s="95">
        <v>172.4</v>
      </c>
      <c r="E28" s="57">
        <v>10</v>
      </c>
      <c r="F28" s="59"/>
      <c r="G28" s="57">
        <f t="shared" si="8"/>
        <v>0</v>
      </c>
      <c r="H28" s="61">
        <f t="shared" si="9"/>
        <v>0</v>
      </c>
      <c r="I28" s="134"/>
    </row>
    <row r="29" spans="1:9" ht="15.75" customHeight="1">
      <c r="A29" s="96"/>
      <c r="B29" s="133"/>
      <c r="C29" s="87" t="s">
        <v>142</v>
      </c>
      <c r="D29" s="95"/>
      <c r="E29" s="57">
        <v>6</v>
      </c>
      <c r="F29" s="59"/>
      <c r="G29" s="57">
        <f t="shared" si="8"/>
        <v>0</v>
      </c>
      <c r="H29" s="61">
        <f t="shared" si="9"/>
        <v>0</v>
      </c>
      <c r="I29" s="134"/>
    </row>
    <row r="30" spans="1:9" ht="15.75" customHeight="1">
      <c r="A30" s="96"/>
      <c r="B30" s="110"/>
      <c r="C30" s="94" t="s">
        <v>148</v>
      </c>
      <c r="D30" s="95">
        <v>730.2</v>
      </c>
      <c r="E30" s="57">
        <v>6</v>
      </c>
      <c r="F30" s="59"/>
      <c r="G30" s="57">
        <f t="shared" si="8"/>
        <v>0</v>
      </c>
      <c r="H30" s="61">
        <f t="shared" si="9"/>
        <v>0</v>
      </c>
      <c r="I30" s="134"/>
    </row>
    <row r="31" spans="1:9">
      <c r="A31" s="7"/>
      <c r="B31" s="28" t="s">
        <v>42</v>
      </c>
      <c r="C31" s="29"/>
      <c r="D31" s="95"/>
      <c r="E31" s="58"/>
      <c r="F31" s="60"/>
      <c r="G31" s="58"/>
      <c r="H31" s="62"/>
      <c r="I31" s="134"/>
    </row>
    <row r="32" spans="1:9" ht="15.75" customHeight="1">
      <c r="A32" s="116">
        <v>1</v>
      </c>
      <c r="B32" s="109" t="s">
        <v>19</v>
      </c>
      <c r="C32" s="10" t="s">
        <v>22</v>
      </c>
      <c r="D32" s="95">
        <v>162.69999999999999</v>
      </c>
      <c r="E32" s="57">
        <v>10</v>
      </c>
      <c r="F32" s="59">
        <v>2</v>
      </c>
      <c r="G32" s="57">
        <f>2.8*F32</f>
        <v>5.6</v>
      </c>
      <c r="H32" s="61">
        <f t="shared" ref="H32:H55" si="10">D32*E32*F32</f>
        <v>3254</v>
      </c>
      <c r="I32" s="134"/>
    </row>
    <row r="33" spans="1:9" ht="15.75" customHeight="1">
      <c r="A33" s="113"/>
      <c r="B33" s="110"/>
      <c r="C33" s="11" t="s">
        <v>127</v>
      </c>
      <c r="D33" s="95">
        <v>713.9</v>
      </c>
      <c r="E33" s="57">
        <v>6</v>
      </c>
      <c r="F33" s="59">
        <v>2</v>
      </c>
      <c r="G33" s="57">
        <f>12.245*F33</f>
        <v>24.49</v>
      </c>
      <c r="H33" s="61">
        <f t="shared" si="10"/>
        <v>8566.7999999999993</v>
      </c>
      <c r="I33" s="134"/>
    </row>
    <row r="34" spans="1:9" ht="15.75" customHeight="1">
      <c r="A34" s="123">
        <v>2</v>
      </c>
      <c r="B34" s="121" t="s">
        <v>16</v>
      </c>
      <c r="C34" s="10" t="s">
        <v>22</v>
      </c>
      <c r="D34" s="95">
        <v>170.4</v>
      </c>
      <c r="E34" s="57">
        <v>10</v>
      </c>
      <c r="F34" s="59"/>
      <c r="G34" s="57">
        <f t="shared" ref="G34" si="11">2.8*F34</f>
        <v>0</v>
      </c>
      <c r="H34" s="61">
        <f t="shared" si="10"/>
        <v>0</v>
      </c>
      <c r="I34" s="134"/>
    </row>
    <row r="35" spans="1:9" ht="15.75" customHeight="1">
      <c r="A35" s="108"/>
      <c r="B35" s="122"/>
      <c r="C35" s="11" t="s">
        <v>127</v>
      </c>
      <c r="D35" s="95">
        <v>747</v>
      </c>
      <c r="E35" s="57">
        <v>6</v>
      </c>
      <c r="F35" s="59"/>
      <c r="G35" s="57">
        <f>12.245*F35/2</f>
        <v>0</v>
      </c>
      <c r="H35" s="61">
        <f t="shared" si="10"/>
        <v>0</v>
      </c>
      <c r="I35" s="134"/>
    </row>
    <row r="36" spans="1:9" ht="15.75" customHeight="1">
      <c r="A36" s="123">
        <v>3</v>
      </c>
      <c r="B36" s="109" t="s">
        <v>17</v>
      </c>
      <c r="C36" s="10" t="s">
        <v>22</v>
      </c>
      <c r="D36" s="95">
        <v>172.6</v>
      </c>
      <c r="E36" s="57">
        <v>10</v>
      </c>
      <c r="F36" s="59"/>
      <c r="G36" s="57">
        <f t="shared" ref="G36" si="12">2.8*F36</f>
        <v>0</v>
      </c>
      <c r="H36" s="61">
        <f t="shared" si="10"/>
        <v>0</v>
      </c>
      <c r="I36" s="134"/>
    </row>
    <row r="37" spans="1:9" ht="15.75" customHeight="1">
      <c r="A37" s="108"/>
      <c r="B37" s="110"/>
      <c r="C37" s="11" t="s">
        <v>127</v>
      </c>
      <c r="D37" s="95">
        <v>763.6</v>
      </c>
      <c r="E37" s="57">
        <v>6</v>
      </c>
      <c r="F37" s="59"/>
      <c r="G37" s="57">
        <f>12.245*F37/2</f>
        <v>0</v>
      </c>
      <c r="H37" s="61">
        <f t="shared" si="10"/>
        <v>0</v>
      </c>
      <c r="I37" s="134"/>
    </row>
    <row r="38" spans="1:9" ht="15.75" customHeight="1">
      <c r="A38" s="116">
        <v>4</v>
      </c>
      <c r="B38" s="118" t="s">
        <v>25</v>
      </c>
      <c r="C38" s="10" t="s">
        <v>22</v>
      </c>
      <c r="D38" s="95">
        <v>164.1</v>
      </c>
      <c r="E38" s="57">
        <v>10</v>
      </c>
      <c r="F38" s="59"/>
      <c r="G38" s="57">
        <f t="shared" ref="G38" si="13">2.8*F38</f>
        <v>0</v>
      </c>
      <c r="H38" s="61">
        <f t="shared" si="10"/>
        <v>0</v>
      </c>
      <c r="I38" s="134"/>
    </row>
    <row r="39" spans="1:9" ht="15.75" customHeight="1">
      <c r="A39" s="113"/>
      <c r="B39" s="119"/>
      <c r="C39" s="11" t="s">
        <v>127</v>
      </c>
      <c r="D39" s="95">
        <v>725.7</v>
      </c>
      <c r="E39" s="57">
        <v>6</v>
      </c>
      <c r="F39" s="59"/>
      <c r="G39" s="57">
        <f>12.245*F39/2</f>
        <v>0</v>
      </c>
      <c r="H39" s="61">
        <f t="shared" si="10"/>
        <v>0</v>
      </c>
      <c r="I39" s="134"/>
    </row>
    <row r="40" spans="1:9" ht="15.75" customHeight="1">
      <c r="A40" s="116">
        <v>5</v>
      </c>
      <c r="B40" s="118" t="s">
        <v>18</v>
      </c>
      <c r="C40" s="10" t="s">
        <v>22</v>
      </c>
      <c r="D40" s="95">
        <v>162.9</v>
      </c>
      <c r="E40" s="57">
        <v>10</v>
      </c>
      <c r="F40" s="59"/>
      <c r="G40" s="57">
        <f t="shared" ref="G40" si="14">2.8*F40</f>
        <v>0</v>
      </c>
      <c r="H40" s="61">
        <f t="shared" si="10"/>
        <v>0</v>
      </c>
      <c r="I40" s="134"/>
    </row>
    <row r="41" spans="1:9" ht="15.75" customHeight="1">
      <c r="A41" s="113"/>
      <c r="B41" s="119"/>
      <c r="C41" s="11" t="s">
        <v>127</v>
      </c>
      <c r="D41" s="95">
        <v>720</v>
      </c>
      <c r="E41" s="57">
        <v>6</v>
      </c>
      <c r="F41" s="59"/>
      <c r="G41" s="57">
        <f>12.245*F41/2</f>
        <v>0</v>
      </c>
      <c r="H41" s="61">
        <f t="shared" si="10"/>
        <v>0</v>
      </c>
      <c r="I41" s="134"/>
    </row>
    <row r="42" spans="1:9" ht="15.75" customHeight="1">
      <c r="A42" s="116">
        <v>6</v>
      </c>
      <c r="B42" s="118" t="s">
        <v>26</v>
      </c>
      <c r="C42" s="10" t="s">
        <v>22</v>
      </c>
      <c r="D42" s="95">
        <v>169.3</v>
      </c>
      <c r="E42" s="57">
        <v>10</v>
      </c>
      <c r="F42" s="59"/>
      <c r="G42" s="57">
        <f t="shared" ref="G42" si="15">2.8*F42</f>
        <v>0</v>
      </c>
      <c r="H42" s="61">
        <f t="shared" si="10"/>
        <v>0</v>
      </c>
      <c r="I42" s="134"/>
    </row>
    <row r="43" spans="1:9" ht="15.75" customHeight="1">
      <c r="A43" s="113"/>
      <c r="B43" s="119"/>
      <c r="C43" s="11" t="s">
        <v>127</v>
      </c>
      <c r="D43" s="95">
        <v>738.2</v>
      </c>
      <c r="E43" s="57">
        <v>6</v>
      </c>
      <c r="F43" s="59"/>
      <c r="G43" s="57">
        <f>12.245*F43/2</f>
        <v>0</v>
      </c>
      <c r="H43" s="61">
        <f t="shared" si="10"/>
        <v>0</v>
      </c>
      <c r="I43" s="134"/>
    </row>
    <row r="44" spans="1:9" ht="15.75" customHeight="1">
      <c r="A44" s="116">
        <v>7</v>
      </c>
      <c r="B44" s="118" t="s">
        <v>27</v>
      </c>
      <c r="C44" s="10" t="s">
        <v>22</v>
      </c>
      <c r="D44" s="95">
        <v>164.9</v>
      </c>
      <c r="E44" s="57">
        <v>10</v>
      </c>
      <c r="F44" s="59"/>
      <c r="G44" s="57">
        <f t="shared" ref="G44" si="16">2.8*F44</f>
        <v>0</v>
      </c>
      <c r="H44" s="61">
        <f t="shared" si="10"/>
        <v>0</v>
      </c>
      <c r="I44" s="134"/>
    </row>
    <row r="45" spans="1:9" ht="15.75" customHeight="1">
      <c r="A45" s="113"/>
      <c r="B45" s="119"/>
      <c r="C45" s="11" t="s">
        <v>127</v>
      </c>
      <c r="D45" s="95">
        <v>719.5</v>
      </c>
      <c r="E45" s="57">
        <v>6</v>
      </c>
      <c r="F45" s="59"/>
      <c r="G45" s="57">
        <f>12.245*F45/2</f>
        <v>0</v>
      </c>
      <c r="H45" s="61">
        <f t="shared" si="10"/>
        <v>0</v>
      </c>
      <c r="I45" s="134"/>
    </row>
    <row r="46" spans="1:9" ht="15.75" customHeight="1">
      <c r="A46" s="116">
        <v>8</v>
      </c>
      <c r="B46" s="109" t="s">
        <v>43</v>
      </c>
      <c r="C46" s="10" t="s">
        <v>22</v>
      </c>
      <c r="D46" s="95">
        <v>165.8</v>
      </c>
      <c r="E46" s="57">
        <v>10</v>
      </c>
      <c r="F46" s="59"/>
      <c r="G46" s="57">
        <f t="shared" ref="G46" si="17">2.8*F46</f>
        <v>0</v>
      </c>
      <c r="H46" s="61">
        <f t="shared" si="10"/>
        <v>0</v>
      </c>
      <c r="I46" s="134"/>
    </row>
    <row r="47" spans="1:9" ht="15.75" customHeight="1">
      <c r="A47" s="113"/>
      <c r="B47" s="110"/>
      <c r="C47" s="11" t="s">
        <v>127</v>
      </c>
      <c r="D47" s="95">
        <v>722.7</v>
      </c>
      <c r="E47" s="57">
        <v>6</v>
      </c>
      <c r="F47" s="59"/>
      <c r="G47" s="57">
        <f>12.245*F47/2</f>
        <v>0</v>
      </c>
      <c r="H47" s="61">
        <f t="shared" si="10"/>
        <v>0</v>
      </c>
      <c r="I47" s="134"/>
    </row>
    <row r="48" spans="1:9" ht="15.75" customHeight="1">
      <c r="A48" s="116">
        <v>9</v>
      </c>
      <c r="B48" s="109" t="s">
        <v>39</v>
      </c>
      <c r="C48" s="10" t="s">
        <v>22</v>
      </c>
      <c r="D48" s="95">
        <v>175.7</v>
      </c>
      <c r="E48" s="57">
        <v>10</v>
      </c>
      <c r="F48" s="59"/>
      <c r="G48" s="57">
        <f t="shared" ref="G48" si="18">2.8*F48</f>
        <v>0</v>
      </c>
      <c r="H48" s="61">
        <f t="shared" si="10"/>
        <v>0</v>
      </c>
      <c r="I48" s="134"/>
    </row>
    <row r="49" spans="1:9" ht="15.75" customHeight="1">
      <c r="A49" s="113"/>
      <c r="B49" s="110"/>
      <c r="C49" s="11" t="s">
        <v>127</v>
      </c>
      <c r="D49" s="95">
        <v>766.7</v>
      </c>
      <c r="E49" s="57">
        <v>6</v>
      </c>
      <c r="F49" s="59"/>
      <c r="G49" s="57">
        <f>12.245*F49/2</f>
        <v>0</v>
      </c>
      <c r="H49" s="61">
        <f t="shared" si="10"/>
        <v>0</v>
      </c>
      <c r="I49" s="134"/>
    </row>
    <row r="50" spans="1:9" ht="15.75" customHeight="1">
      <c r="A50" s="96">
        <v>10</v>
      </c>
      <c r="B50" s="117" t="s">
        <v>58</v>
      </c>
      <c r="C50" s="10" t="s">
        <v>22</v>
      </c>
      <c r="D50" s="95">
        <v>172.9</v>
      </c>
      <c r="E50" s="57">
        <v>10</v>
      </c>
      <c r="F50" s="59"/>
      <c r="G50" s="57">
        <f t="shared" ref="G50" si="19">2.8*F50</f>
        <v>0</v>
      </c>
      <c r="H50" s="61">
        <f t="shared" si="10"/>
        <v>0</v>
      </c>
      <c r="I50" s="134"/>
    </row>
    <row r="51" spans="1:9" ht="15.75" customHeight="1">
      <c r="A51" s="96"/>
      <c r="B51" s="117"/>
      <c r="C51" s="11" t="s">
        <v>127</v>
      </c>
      <c r="D51" s="95">
        <v>754.5</v>
      </c>
      <c r="E51" s="57">
        <v>6</v>
      </c>
      <c r="F51" s="59"/>
      <c r="G51" s="57">
        <f>12.245*F51/2</f>
        <v>0</v>
      </c>
      <c r="H51" s="61">
        <f t="shared" si="10"/>
        <v>0</v>
      </c>
      <c r="I51" s="134"/>
    </row>
    <row r="52" spans="1:9" ht="15.75" customHeight="1">
      <c r="A52" s="96">
        <v>11</v>
      </c>
      <c r="B52" s="117" t="s">
        <v>59</v>
      </c>
      <c r="C52" s="10" t="s">
        <v>22</v>
      </c>
      <c r="D52" s="95">
        <v>171.7</v>
      </c>
      <c r="E52" s="57">
        <v>10</v>
      </c>
      <c r="F52" s="59"/>
      <c r="G52" s="57">
        <f t="shared" ref="G52" si="20">2.8*F52</f>
        <v>0</v>
      </c>
      <c r="H52" s="61">
        <f t="shared" si="10"/>
        <v>0</v>
      </c>
      <c r="I52" s="134"/>
    </row>
    <row r="53" spans="1:9" ht="15.75" customHeight="1">
      <c r="A53" s="96"/>
      <c r="B53" s="117"/>
      <c r="C53" s="11" t="s">
        <v>127</v>
      </c>
      <c r="D53" s="95">
        <v>748.8</v>
      </c>
      <c r="E53" s="57">
        <v>6</v>
      </c>
      <c r="F53" s="59"/>
      <c r="G53" s="57">
        <f>12.245*F53/2</f>
        <v>0</v>
      </c>
      <c r="H53" s="61">
        <f t="shared" si="10"/>
        <v>0</v>
      </c>
      <c r="I53" s="134"/>
    </row>
    <row r="54" spans="1:9" ht="15.75" customHeight="1">
      <c r="A54" s="123">
        <v>12</v>
      </c>
      <c r="B54" s="126" t="s">
        <v>133</v>
      </c>
      <c r="C54" s="84" t="s">
        <v>134</v>
      </c>
      <c r="D54" s="95">
        <v>184.1</v>
      </c>
      <c r="E54" s="57">
        <v>10</v>
      </c>
      <c r="F54" s="59"/>
      <c r="G54" s="57">
        <f t="shared" ref="G54:G55" si="21">12.245*F54/2</f>
        <v>0</v>
      </c>
      <c r="H54" s="61">
        <f t="shared" si="10"/>
        <v>0</v>
      </c>
      <c r="I54" s="134"/>
    </row>
    <row r="55" spans="1:9" ht="15.75" customHeight="1">
      <c r="A55" s="108"/>
      <c r="B55" s="127"/>
      <c r="C55" s="85" t="s">
        <v>127</v>
      </c>
      <c r="D55" s="95">
        <v>804.6</v>
      </c>
      <c r="E55" s="57">
        <v>6</v>
      </c>
      <c r="F55" s="59"/>
      <c r="G55" s="57">
        <f t="shared" si="21"/>
        <v>0</v>
      </c>
      <c r="H55" s="61">
        <f t="shared" si="10"/>
        <v>0</v>
      </c>
      <c r="I55" s="134"/>
    </row>
    <row r="56" spans="1:9">
      <c r="A56" s="21"/>
      <c r="B56" s="36" t="s">
        <v>44</v>
      </c>
      <c r="C56" s="29"/>
      <c r="D56" s="95"/>
      <c r="E56" s="58"/>
      <c r="F56" s="60"/>
      <c r="G56" s="58"/>
      <c r="H56" s="62"/>
      <c r="I56" s="134"/>
    </row>
    <row r="57" spans="1:9">
      <c r="A57" s="116">
        <v>1</v>
      </c>
      <c r="B57" s="12" t="s">
        <v>4</v>
      </c>
      <c r="C57" s="10" t="s">
        <v>20</v>
      </c>
      <c r="D57" s="95">
        <v>150.6</v>
      </c>
      <c r="E57" s="57">
        <v>10</v>
      </c>
      <c r="F57" s="59"/>
      <c r="G57" s="57">
        <f t="shared" ref="G57" si="22">4.2*F57</f>
        <v>0</v>
      </c>
      <c r="H57" s="61">
        <f t="shared" ref="H57:H68" si="23">D57*E57*F57</f>
        <v>0</v>
      </c>
      <c r="I57" s="134"/>
    </row>
    <row r="58" spans="1:9">
      <c r="A58" s="113"/>
      <c r="B58" s="13"/>
      <c r="C58" s="11" t="s">
        <v>127</v>
      </c>
      <c r="D58" s="95">
        <v>540.9</v>
      </c>
      <c r="E58" s="57">
        <v>6</v>
      </c>
      <c r="F58" s="59"/>
      <c r="G58" s="57">
        <f>12.245*F58/2</f>
        <v>0</v>
      </c>
      <c r="H58" s="61">
        <f t="shared" si="23"/>
        <v>0</v>
      </c>
      <c r="I58" s="134"/>
    </row>
    <row r="59" spans="1:9" ht="15.75" customHeight="1">
      <c r="A59" s="107">
        <v>2</v>
      </c>
      <c r="B59" s="109" t="s">
        <v>5</v>
      </c>
      <c r="C59" s="10" t="s">
        <v>20</v>
      </c>
      <c r="D59" s="95">
        <v>150.6</v>
      </c>
      <c r="E59" s="57">
        <v>10</v>
      </c>
      <c r="F59" s="59"/>
      <c r="G59" s="57">
        <f t="shared" ref="G59" si="24">4.2*F59</f>
        <v>0</v>
      </c>
      <c r="H59" s="61">
        <f t="shared" si="23"/>
        <v>0</v>
      </c>
      <c r="I59" s="134"/>
    </row>
    <row r="60" spans="1:9" ht="15.75" customHeight="1">
      <c r="A60" s="108"/>
      <c r="B60" s="110"/>
      <c r="C60" s="11" t="s">
        <v>127</v>
      </c>
      <c r="D60" s="95">
        <v>540.9</v>
      </c>
      <c r="E60" s="57">
        <v>6</v>
      </c>
      <c r="F60" s="59"/>
      <c r="G60" s="57">
        <f>12.245*F60/2</f>
        <v>0</v>
      </c>
      <c r="H60" s="61">
        <f t="shared" si="23"/>
        <v>0</v>
      </c>
      <c r="I60" s="134"/>
    </row>
    <row r="61" spans="1:9" ht="15.75" customHeight="1">
      <c r="A61" s="107">
        <v>3</v>
      </c>
      <c r="B61" s="109" t="s">
        <v>6</v>
      </c>
      <c r="C61" s="10" t="s">
        <v>20</v>
      </c>
      <c r="D61" s="95">
        <v>150.6</v>
      </c>
      <c r="E61" s="57">
        <v>10</v>
      </c>
      <c r="F61" s="59"/>
      <c r="G61" s="57">
        <f t="shared" ref="G61" si="25">4.2*F61</f>
        <v>0</v>
      </c>
      <c r="H61" s="61">
        <f t="shared" si="23"/>
        <v>0</v>
      </c>
      <c r="I61" s="134"/>
    </row>
    <row r="62" spans="1:9" ht="15.75" customHeight="1">
      <c r="A62" s="108"/>
      <c r="B62" s="110"/>
      <c r="C62" s="11" t="s">
        <v>127</v>
      </c>
      <c r="D62" s="95">
        <v>540.9</v>
      </c>
      <c r="E62" s="57">
        <v>6</v>
      </c>
      <c r="F62" s="59"/>
      <c r="G62" s="57">
        <f>12.245*F62/2</f>
        <v>0</v>
      </c>
      <c r="H62" s="61">
        <f t="shared" si="23"/>
        <v>0</v>
      </c>
      <c r="I62" s="134"/>
    </row>
    <row r="63" spans="1:9" ht="15.75" customHeight="1">
      <c r="A63" s="116">
        <v>4</v>
      </c>
      <c r="B63" s="109" t="s">
        <v>7</v>
      </c>
      <c r="C63" s="10" t="s">
        <v>20</v>
      </c>
      <c r="D63" s="95">
        <v>177</v>
      </c>
      <c r="E63" s="57">
        <v>10</v>
      </c>
      <c r="F63" s="59"/>
      <c r="G63" s="57">
        <f t="shared" ref="G63" si="26">4.2*F63</f>
        <v>0</v>
      </c>
      <c r="H63" s="61">
        <f t="shared" si="23"/>
        <v>0</v>
      </c>
      <c r="I63" s="134"/>
    </row>
    <row r="64" spans="1:9" ht="15.75" customHeight="1">
      <c r="A64" s="113"/>
      <c r="B64" s="110"/>
      <c r="C64" s="11" t="s">
        <v>127</v>
      </c>
      <c r="D64" s="95">
        <v>640.1</v>
      </c>
      <c r="E64" s="57">
        <v>6</v>
      </c>
      <c r="F64" s="59"/>
      <c r="G64" s="57">
        <f>12.245*F64/2</f>
        <v>0</v>
      </c>
      <c r="H64" s="61">
        <f t="shared" si="23"/>
        <v>0</v>
      </c>
      <c r="I64" s="134"/>
    </row>
    <row r="65" spans="1:9" ht="15.75" customHeight="1">
      <c r="A65" s="107">
        <v>5</v>
      </c>
      <c r="B65" s="109" t="s">
        <v>8</v>
      </c>
      <c r="C65" s="10" t="s">
        <v>20</v>
      </c>
      <c r="D65" s="95">
        <v>177</v>
      </c>
      <c r="E65" s="57">
        <v>10</v>
      </c>
      <c r="F65" s="59"/>
      <c r="G65" s="57">
        <f t="shared" ref="G65" si="27">4.2*F65</f>
        <v>0</v>
      </c>
      <c r="H65" s="61">
        <f t="shared" si="23"/>
        <v>0</v>
      </c>
      <c r="I65" s="134"/>
    </row>
    <row r="66" spans="1:9" ht="15.75" customHeight="1">
      <c r="A66" s="108"/>
      <c r="B66" s="110"/>
      <c r="C66" s="11" t="s">
        <v>127</v>
      </c>
      <c r="D66" s="95">
        <v>640.1</v>
      </c>
      <c r="E66" s="57">
        <v>6</v>
      </c>
      <c r="F66" s="59"/>
      <c r="G66" s="57">
        <f>12.245*F66/2</f>
        <v>0</v>
      </c>
      <c r="H66" s="61">
        <f t="shared" si="23"/>
        <v>0</v>
      </c>
      <c r="I66" s="134"/>
    </row>
    <row r="67" spans="1:9" ht="15.75" customHeight="1">
      <c r="A67" s="107">
        <v>6</v>
      </c>
      <c r="B67" s="109" t="s">
        <v>9</v>
      </c>
      <c r="C67" s="10" t="s">
        <v>20</v>
      </c>
      <c r="D67" s="95">
        <v>144</v>
      </c>
      <c r="E67" s="57">
        <v>10</v>
      </c>
      <c r="F67" s="59"/>
      <c r="G67" s="57">
        <f t="shared" ref="G67" si="28">4.2*F67</f>
        <v>0</v>
      </c>
      <c r="H67" s="61">
        <f t="shared" si="23"/>
        <v>0</v>
      </c>
      <c r="I67" s="134"/>
    </row>
    <row r="68" spans="1:9" ht="20.25" customHeight="1">
      <c r="A68" s="108"/>
      <c r="B68" s="110"/>
      <c r="C68" s="11" t="s">
        <v>127</v>
      </c>
      <c r="D68" s="95">
        <v>514.4</v>
      </c>
      <c r="E68" s="57">
        <v>6</v>
      </c>
      <c r="F68" s="59"/>
      <c r="G68" s="57">
        <f>12.245*F68/2</f>
        <v>0</v>
      </c>
      <c r="H68" s="61">
        <f t="shared" si="23"/>
        <v>0</v>
      </c>
      <c r="I68" s="134"/>
    </row>
    <row r="69" spans="1:9">
      <c r="A69" s="6"/>
      <c r="B69" s="28" t="s">
        <v>45</v>
      </c>
      <c r="C69" s="29"/>
      <c r="D69" s="95"/>
      <c r="E69" s="58"/>
      <c r="F69" s="60"/>
      <c r="G69" s="58"/>
      <c r="H69" s="62"/>
      <c r="I69" s="134"/>
    </row>
    <row r="70" spans="1:9" ht="20.25" customHeight="1">
      <c r="A70" s="112">
        <v>1</v>
      </c>
      <c r="B70" s="109" t="s">
        <v>10</v>
      </c>
      <c r="C70" s="10" t="s">
        <v>20</v>
      </c>
      <c r="D70" s="95">
        <v>130.69999999999999</v>
      </c>
      <c r="E70" s="57">
        <v>10</v>
      </c>
      <c r="F70" s="59"/>
      <c r="G70" s="57">
        <f>4.2*F70</f>
        <v>0</v>
      </c>
      <c r="H70" s="61">
        <f t="shared" ref="H70:H81" si="29">D70*E70*F70</f>
        <v>0</v>
      </c>
      <c r="I70" s="134"/>
    </row>
    <row r="71" spans="1:9" ht="15.75" customHeight="1">
      <c r="A71" s="113"/>
      <c r="B71" s="110"/>
      <c r="C71" s="11" t="s">
        <v>127</v>
      </c>
      <c r="D71" s="95">
        <v>468.1</v>
      </c>
      <c r="E71" s="57">
        <v>6</v>
      </c>
      <c r="F71" s="59"/>
      <c r="G71" s="57">
        <f>12.245*F71/2</f>
        <v>0</v>
      </c>
      <c r="H71" s="61">
        <f t="shared" si="29"/>
        <v>0</v>
      </c>
      <c r="I71" s="134"/>
    </row>
    <row r="72" spans="1:9" ht="15.75" customHeight="1">
      <c r="A72" s="107">
        <v>2</v>
      </c>
      <c r="B72" s="109" t="s">
        <v>11</v>
      </c>
      <c r="C72" s="10" t="s">
        <v>20</v>
      </c>
      <c r="D72" s="95">
        <v>163.80000000000001</v>
      </c>
      <c r="E72" s="57">
        <v>10</v>
      </c>
      <c r="F72" s="59"/>
      <c r="G72" s="57">
        <f t="shared" ref="G72" si="30">4.2*F72</f>
        <v>0</v>
      </c>
      <c r="H72" s="61">
        <f t="shared" si="29"/>
        <v>0</v>
      </c>
      <c r="I72" s="134"/>
    </row>
    <row r="73" spans="1:9" ht="18.95" customHeight="1">
      <c r="A73" s="108"/>
      <c r="B73" s="110"/>
      <c r="C73" s="11" t="s">
        <v>127</v>
      </c>
      <c r="D73" s="95">
        <v>587.20000000000005</v>
      </c>
      <c r="E73" s="57">
        <v>6</v>
      </c>
      <c r="F73" s="59"/>
      <c r="G73" s="57">
        <f>12.245*F73/2</f>
        <v>0</v>
      </c>
      <c r="H73" s="61">
        <f t="shared" si="29"/>
        <v>0</v>
      </c>
      <c r="I73" s="134"/>
    </row>
    <row r="74" spans="1:9" ht="15.75" customHeight="1">
      <c r="A74" s="107">
        <v>3</v>
      </c>
      <c r="B74" s="109" t="s">
        <v>12</v>
      </c>
      <c r="C74" s="10" t="s">
        <v>20</v>
      </c>
      <c r="D74" s="95">
        <v>170.4</v>
      </c>
      <c r="E74" s="57">
        <v>10</v>
      </c>
      <c r="F74" s="59"/>
      <c r="G74" s="57">
        <f t="shared" ref="G74" si="31">4.2*F74</f>
        <v>0</v>
      </c>
      <c r="H74" s="61">
        <f t="shared" si="29"/>
        <v>0</v>
      </c>
      <c r="I74" s="134"/>
    </row>
    <row r="75" spans="1:9" ht="15.75" customHeight="1">
      <c r="A75" s="108"/>
      <c r="B75" s="110"/>
      <c r="C75" s="11" t="s">
        <v>127</v>
      </c>
      <c r="D75" s="95">
        <v>613.6</v>
      </c>
      <c r="E75" s="57">
        <v>6</v>
      </c>
      <c r="F75" s="59"/>
      <c r="G75" s="57">
        <f>12.245*F75/2</f>
        <v>0</v>
      </c>
      <c r="H75" s="61">
        <f t="shared" si="29"/>
        <v>0</v>
      </c>
      <c r="I75" s="134"/>
    </row>
    <row r="76" spans="1:9" ht="15.75" customHeight="1">
      <c r="A76" s="112">
        <v>4</v>
      </c>
      <c r="B76" s="109" t="s">
        <v>13</v>
      </c>
      <c r="C76" s="10" t="s">
        <v>20</v>
      </c>
      <c r="D76" s="95">
        <v>124.1</v>
      </c>
      <c r="E76" s="57">
        <v>10</v>
      </c>
      <c r="F76" s="59"/>
      <c r="G76" s="57">
        <f t="shared" ref="G76" si="32">4.2*F76</f>
        <v>0</v>
      </c>
      <c r="H76" s="61">
        <f t="shared" si="29"/>
        <v>0</v>
      </c>
      <c r="I76" s="134"/>
    </row>
    <row r="77" spans="1:9" ht="15.75" customHeight="1">
      <c r="A77" s="113"/>
      <c r="B77" s="110"/>
      <c r="C77" s="11" t="s">
        <v>127</v>
      </c>
      <c r="D77" s="95">
        <v>441.6</v>
      </c>
      <c r="E77" s="57">
        <v>6</v>
      </c>
      <c r="F77" s="59"/>
      <c r="G77" s="57">
        <f>12.245*F77/2</f>
        <v>0</v>
      </c>
      <c r="H77" s="61">
        <f t="shared" si="29"/>
        <v>0</v>
      </c>
      <c r="I77" s="134"/>
    </row>
    <row r="78" spans="1:9" ht="15.75" customHeight="1">
      <c r="A78" s="112">
        <v>5</v>
      </c>
      <c r="B78" s="109" t="s">
        <v>14</v>
      </c>
      <c r="C78" s="10" t="s">
        <v>20</v>
      </c>
      <c r="D78" s="95">
        <v>130.69999999999999</v>
      </c>
      <c r="E78" s="57">
        <v>10</v>
      </c>
      <c r="F78" s="59"/>
      <c r="G78" s="57">
        <f t="shared" ref="G78" si="33">4.2*F78</f>
        <v>0</v>
      </c>
      <c r="H78" s="61">
        <f t="shared" si="29"/>
        <v>0</v>
      </c>
      <c r="I78" s="134"/>
    </row>
    <row r="79" spans="1:9" ht="15.75" customHeight="1">
      <c r="A79" s="113"/>
      <c r="B79" s="110"/>
      <c r="C79" s="11" t="s">
        <v>127</v>
      </c>
      <c r="D79" s="95">
        <v>468.1</v>
      </c>
      <c r="E79" s="57">
        <v>6</v>
      </c>
      <c r="F79" s="59"/>
      <c r="G79" s="57">
        <f>12.245*F79/2</f>
        <v>0</v>
      </c>
      <c r="H79" s="61">
        <f t="shared" si="29"/>
        <v>0</v>
      </c>
      <c r="I79" s="134"/>
    </row>
    <row r="80" spans="1:9" ht="15.75" customHeight="1">
      <c r="A80" s="96">
        <v>6</v>
      </c>
      <c r="B80" s="111" t="s">
        <v>15</v>
      </c>
      <c r="C80" s="10" t="s">
        <v>20</v>
      </c>
      <c r="D80" s="95">
        <v>183.7</v>
      </c>
      <c r="E80" s="57">
        <v>10</v>
      </c>
      <c r="F80" s="59"/>
      <c r="G80" s="57">
        <f t="shared" ref="G80" si="34">4.2*F80</f>
        <v>0</v>
      </c>
      <c r="H80" s="61">
        <f t="shared" si="29"/>
        <v>0</v>
      </c>
      <c r="I80" s="134"/>
    </row>
    <row r="81" spans="1:9" ht="19.5" customHeight="1">
      <c r="A81" s="96"/>
      <c r="B81" s="111"/>
      <c r="C81" s="11" t="s">
        <v>127</v>
      </c>
      <c r="D81" s="95">
        <v>666.5</v>
      </c>
      <c r="E81" s="57">
        <v>6</v>
      </c>
      <c r="F81" s="59"/>
      <c r="G81" s="57">
        <f>12.245*F81/2</f>
        <v>0</v>
      </c>
      <c r="H81" s="61">
        <f t="shared" si="29"/>
        <v>0</v>
      </c>
      <c r="I81" s="134"/>
    </row>
    <row r="82" spans="1:9" ht="22.5" customHeight="1">
      <c r="B82" s="30" t="s">
        <v>46</v>
      </c>
      <c r="C82" s="30"/>
      <c r="D82" s="95"/>
      <c r="E82" s="58"/>
      <c r="F82" s="60"/>
      <c r="G82" s="58"/>
      <c r="H82" s="62"/>
      <c r="I82" s="134"/>
    </row>
    <row r="83" spans="1:9" ht="25.5" customHeight="1">
      <c r="A83" s="96">
        <v>1</v>
      </c>
      <c r="B83" s="109" t="s">
        <v>35</v>
      </c>
      <c r="C83" s="10" t="s">
        <v>20</v>
      </c>
      <c r="D83" s="95">
        <v>120.7</v>
      </c>
      <c r="E83" s="57">
        <v>10</v>
      </c>
      <c r="F83" s="59"/>
      <c r="G83" s="57">
        <f t="shared" ref="G83" si="35">4.2*F83</f>
        <v>0</v>
      </c>
      <c r="H83" s="61">
        <f t="shared" ref="H83:H90" si="36">D83*E83*F83</f>
        <v>0</v>
      </c>
      <c r="I83" s="134"/>
    </row>
    <row r="84" spans="1:9" ht="15.75" customHeight="1">
      <c r="A84" s="96"/>
      <c r="B84" s="110"/>
      <c r="C84" s="11" t="s">
        <v>127</v>
      </c>
      <c r="D84" s="95">
        <v>428.5</v>
      </c>
      <c r="E84" s="57">
        <v>6</v>
      </c>
      <c r="F84" s="59"/>
      <c r="G84" s="57">
        <f>12.245*F84/2</f>
        <v>0</v>
      </c>
      <c r="H84" s="61">
        <f t="shared" si="36"/>
        <v>0</v>
      </c>
      <c r="I84" s="134"/>
    </row>
    <row r="85" spans="1:9" ht="15.75" customHeight="1">
      <c r="A85" s="96">
        <v>2</v>
      </c>
      <c r="B85" s="109" t="s">
        <v>36</v>
      </c>
      <c r="C85" s="10" t="s">
        <v>20</v>
      </c>
      <c r="D85" s="95">
        <v>153.30000000000001</v>
      </c>
      <c r="E85" s="57">
        <v>10</v>
      </c>
      <c r="F85" s="59"/>
      <c r="G85" s="57">
        <f t="shared" ref="G85" si="37">4.2*F85</f>
        <v>0</v>
      </c>
      <c r="H85" s="61">
        <f t="shared" si="36"/>
        <v>0</v>
      </c>
      <c r="I85" s="134"/>
    </row>
    <row r="86" spans="1:9" ht="15.75" customHeight="1">
      <c r="A86" s="96"/>
      <c r="B86" s="110"/>
      <c r="C86" s="11" t="s">
        <v>127</v>
      </c>
      <c r="D86" s="95">
        <v>548.1</v>
      </c>
      <c r="E86" s="57">
        <v>6</v>
      </c>
      <c r="F86" s="59"/>
      <c r="G86" s="57">
        <f>12.245*F86/2</f>
        <v>0</v>
      </c>
      <c r="H86" s="61">
        <f t="shared" si="36"/>
        <v>0</v>
      </c>
      <c r="I86" s="134"/>
    </row>
    <row r="87" spans="1:9" ht="15.75" customHeight="1">
      <c r="A87" s="96">
        <v>3</v>
      </c>
      <c r="B87" s="109" t="s">
        <v>37</v>
      </c>
      <c r="C87" s="10" t="s">
        <v>20</v>
      </c>
      <c r="D87" s="95">
        <v>157.80000000000001</v>
      </c>
      <c r="E87" s="57">
        <v>10</v>
      </c>
      <c r="F87" s="59"/>
      <c r="G87" s="57">
        <f t="shared" ref="G87" si="38">4.2*F87</f>
        <v>0</v>
      </c>
      <c r="H87" s="61">
        <f t="shared" si="36"/>
        <v>0</v>
      </c>
      <c r="I87" s="134"/>
    </row>
    <row r="88" spans="1:9" ht="15.75" customHeight="1">
      <c r="A88" s="96"/>
      <c r="B88" s="110"/>
      <c r="C88" s="11" t="s">
        <v>127</v>
      </c>
      <c r="D88" s="95">
        <v>565</v>
      </c>
      <c r="E88" s="57">
        <v>6</v>
      </c>
      <c r="F88" s="59"/>
      <c r="G88" s="57">
        <f>12.245*F88/2</f>
        <v>0</v>
      </c>
      <c r="H88" s="61">
        <f t="shared" si="36"/>
        <v>0</v>
      </c>
      <c r="I88" s="134"/>
    </row>
    <row r="89" spans="1:9" ht="15.75" customHeight="1">
      <c r="A89" s="96">
        <v>4</v>
      </c>
      <c r="B89" s="109" t="s">
        <v>38</v>
      </c>
      <c r="C89" s="10" t="s">
        <v>20</v>
      </c>
      <c r="D89" s="95">
        <v>142.5</v>
      </c>
      <c r="E89" s="57">
        <v>10</v>
      </c>
      <c r="F89" s="59"/>
      <c r="G89" s="57">
        <f t="shared" ref="G89" si="39">4.2*F89</f>
        <v>0</v>
      </c>
      <c r="H89" s="61">
        <f t="shared" si="36"/>
        <v>0</v>
      </c>
      <c r="I89" s="134"/>
    </row>
    <row r="90" spans="1:9" ht="15.75" customHeight="1">
      <c r="A90" s="96"/>
      <c r="B90" s="110"/>
      <c r="C90" s="11" t="s">
        <v>127</v>
      </c>
      <c r="D90" s="95">
        <v>508.5</v>
      </c>
      <c r="E90" s="57">
        <v>6</v>
      </c>
      <c r="F90" s="59"/>
      <c r="G90" s="57">
        <f>12.245*F90/2</f>
        <v>0</v>
      </c>
      <c r="H90" s="61">
        <f t="shared" si="36"/>
        <v>0</v>
      </c>
      <c r="I90" s="134"/>
    </row>
    <row r="91" spans="1:9">
      <c r="B91" s="30" t="s">
        <v>47</v>
      </c>
      <c r="C91" s="30"/>
      <c r="D91" s="95"/>
      <c r="E91" s="58"/>
      <c r="F91" s="60"/>
      <c r="G91" s="58"/>
      <c r="H91" s="62"/>
      <c r="I91" s="134"/>
    </row>
    <row r="92" spans="1:9" ht="15.75" customHeight="1">
      <c r="A92" s="96">
        <v>1</v>
      </c>
      <c r="B92" s="109" t="s">
        <v>31</v>
      </c>
      <c r="C92" s="10" t="s">
        <v>20</v>
      </c>
      <c r="D92" s="95">
        <v>102.9</v>
      </c>
      <c r="E92" s="57">
        <v>10</v>
      </c>
      <c r="F92" s="59"/>
      <c r="G92" s="57">
        <f t="shared" ref="G92" si="40">4.2*F92</f>
        <v>0</v>
      </c>
      <c r="H92" s="61">
        <f t="shared" ref="H92:H99" si="41">D92*E92*F92</f>
        <v>0</v>
      </c>
      <c r="I92" s="134"/>
    </row>
    <row r="93" spans="1:9" ht="21" customHeight="1">
      <c r="A93" s="96"/>
      <c r="B93" s="110"/>
      <c r="C93" s="11" t="s">
        <v>127</v>
      </c>
      <c r="D93" s="95">
        <v>366.1</v>
      </c>
      <c r="E93" s="57">
        <v>6</v>
      </c>
      <c r="F93" s="59"/>
      <c r="G93" s="57">
        <f>12.245*F93/2</f>
        <v>0</v>
      </c>
      <c r="H93" s="61">
        <f t="shared" si="41"/>
        <v>0</v>
      </c>
      <c r="I93" s="134"/>
    </row>
    <row r="94" spans="1:9" ht="21" customHeight="1">
      <c r="A94" s="96">
        <v>2</v>
      </c>
      <c r="B94" s="121" t="s">
        <v>29</v>
      </c>
      <c r="C94" s="10" t="s">
        <v>20</v>
      </c>
      <c r="D94" s="95">
        <v>102.3</v>
      </c>
      <c r="E94" s="57">
        <v>10</v>
      </c>
      <c r="F94" s="59"/>
      <c r="G94" s="57">
        <f t="shared" ref="G94" si="42">4.2*F94</f>
        <v>0</v>
      </c>
      <c r="H94" s="61">
        <f t="shared" si="41"/>
        <v>0</v>
      </c>
      <c r="I94" s="134"/>
    </row>
    <row r="95" spans="1:9" ht="21" customHeight="1">
      <c r="A95" s="96"/>
      <c r="B95" s="122"/>
      <c r="C95" s="11" t="s">
        <v>127</v>
      </c>
      <c r="D95" s="95">
        <v>361.2</v>
      </c>
      <c r="E95" s="57">
        <v>6</v>
      </c>
      <c r="F95" s="59"/>
      <c r="G95" s="57">
        <f>12.245*F95/2</f>
        <v>0</v>
      </c>
      <c r="H95" s="61">
        <f t="shared" si="41"/>
        <v>0</v>
      </c>
      <c r="I95" s="134"/>
    </row>
    <row r="96" spans="1:9" ht="21" customHeight="1">
      <c r="A96" s="96">
        <v>3</v>
      </c>
      <c r="B96" s="109" t="s">
        <v>30</v>
      </c>
      <c r="C96" s="10" t="s">
        <v>20</v>
      </c>
      <c r="D96" s="95">
        <v>100</v>
      </c>
      <c r="E96" s="57">
        <v>10</v>
      </c>
      <c r="F96" s="59"/>
      <c r="G96" s="57">
        <f t="shared" ref="G96" si="43">4.2*F96</f>
        <v>0</v>
      </c>
      <c r="H96" s="61">
        <f t="shared" si="41"/>
        <v>0</v>
      </c>
      <c r="I96" s="134"/>
    </row>
    <row r="97" spans="1:9" ht="21" customHeight="1">
      <c r="A97" s="96"/>
      <c r="B97" s="110"/>
      <c r="C97" s="11" t="s">
        <v>127</v>
      </c>
      <c r="D97" s="95">
        <v>352.7</v>
      </c>
      <c r="E97" s="57">
        <v>6</v>
      </c>
      <c r="F97" s="59">
        <v>2</v>
      </c>
      <c r="G97" s="57">
        <f>12.245*F97/2</f>
        <v>12.244999999999999</v>
      </c>
      <c r="H97" s="61">
        <f t="shared" si="41"/>
        <v>4232.3999999999996</v>
      </c>
      <c r="I97" s="134"/>
    </row>
    <row r="98" spans="1:9" ht="25.5" customHeight="1">
      <c r="A98" s="96">
        <v>4</v>
      </c>
      <c r="B98" s="109" t="s">
        <v>32</v>
      </c>
      <c r="C98" s="10" t="s">
        <v>20</v>
      </c>
      <c r="D98" s="95">
        <v>102.3</v>
      </c>
      <c r="E98" s="57">
        <v>10</v>
      </c>
      <c r="F98" s="59">
        <v>1</v>
      </c>
      <c r="G98" s="57">
        <f t="shared" ref="G98" si="44">4.2*F98</f>
        <v>4.2</v>
      </c>
      <c r="H98" s="61">
        <f t="shared" si="41"/>
        <v>1023</v>
      </c>
      <c r="I98" s="134"/>
    </row>
    <row r="99" spans="1:9" ht="15.75" customHeight="1">
      <c r="A99" s="96"/>
      <c r="B99" s="110"/>
      <c r="C99" s="11" t="s">
        <v>127</v>
      </c>
      <c r="D99" s="95">
        <v>361.2</v>
      </c>
      <c r="E99" s="57">
        <v>6</v>
      </c>
      <c r="F99" s="59">
        <v>1</v>
      </c>
      <c r="G99" s="57">
        <f>12.245*F99/2</f>
        <v>6.1224999999999996</v>
      </c>
      <c r="H99" s="61">
        <f t="shared" si="41"/>
        <v>2167.1999999999998</v>
      </c>
      <c r="I99" s="134"/>
    </row>
    <row r="100" spans="1:9">
      <c r="B100" s="27" t="s">
        <v>48</v>
      </c>
      <c r="C100" s="27"/>
      <c r="D100" s="95"/>
      <c r="E100" s="58"/>
      <c r="F100" s="60"/>
      <c r="G100" s="58"/>
      <c r="H100" s="62"/>
      <c r="I100" s="134"/>
    </row>
    <row r="101" spans="1:9">
      <c r="A101" s="7">
        <v>1</v>
      </c>
      <c r="B101" s="14" t="s">
        <v>33</v>
      </c>
      <c r="C101" s="15" t="s">
        <v>128</v>
      </c>
      <c r="D101" s="95">
        <v>374.9</v>
      </c>
      <c r="E101" s="57">
        <v>6</v>
      </c>
      <c r="F101" s="59">
        <v>1</v>
      </c>
      <c r="G101" s="57">
        <f>12.245*F101/4</f>
        <v>3.0612499999999998</v>
      </c>
      <c r="H101" s="61">
        <f>D101*E101*F101</f>
        <v>2249.3999999999996</v>
      </c>
      <c r="I101" s="134"/>
    </row>
    <row r="102" spans="1:9">
      <c r="A102" s="7">
        <v>2</v>
      </c>
      <c r="B102" s="14" t="s">
        <v>34</v>
      </c>
      <c r="C102" s="15" t="s">
        <v>129</v>
      </c>
      <c r="D102" s="95">
        <v>350.7</v>
      </c>
      <c r="E102" s="57">
        <v>6</v>
      </c>
      <c r="F102" s="59">
        <v>1</v>
      </c>
      <c r="G102" s="57">
        <f>12.245*F102/4</f>
        <v>3.0612499999999998</v>
      </c>
      <c r="H102" s="61">
        <f>D102*E102*F102</f>
        <v>2104.1999999999998</v>
      </c>
      <c r="I102" s="134"/>
    </row>
    <row r="103" spans="1:9" ht="15.75" customHeight="1">
      <c r="A103" s="114">
        <v>3</v>
      </c>
      <c r="B103" s="115" t="s">
        <v>49</v>
      </c>
      <c r="C103" s="16" t="s">
        <v>28</v>
      </c>
      <c r="D103" s="95">
        <v>97.4</v>
      </c>
      <c r="E103" s="57">
        <v>18</v>
      </c>
      <c r="F103" s="59">
        <v>1</v>
      </c>
      <c r="G103" s="57">
        <f>4.5*F103</f>
        <v>4.5</v>
      </c>
      <c r="H103" s="61">
        <f>D103*E103*F103</f>
        <v>1753.2</v>
      </c>
      <c r="I103" s="134"/>
    </row>
    <row r="104" spans="1:9" ht="15.75" customHeight="1" thickBot="1">
      <c r="A104" s="114"/>
      <c r="B104" s="115"/>
      <c r="C104" s="15" t="s">
        <v>127</v>
      </c>
      <c r="D104" s="95">
        <v>467</v>
      </c>
      <c r="E104" s="57">
        <v>6</v>
      </c>
      <c r="F104" s="79">
        <v>1</v>
      </c>
      <c r="G104" s="57">
        <f>12.245*F104/2</f>
        <v>6.1224999999999996</v>
      </c>
      <c r="H104" s="61">
        <f>D104*E104*F104</f>
        <v>2802</v>
      </c>
      <c r="I104" s="134"/>
    </row>
    <row r="105" spans="1:9" ht="28.5" customHeight="1" thickBot="1">
      <c r="A105" s="22"/>
      <c r="B105" s="17"/>
      <c r="C105" s="51"/>
      <c r="D105" s="52"/>
      <c r="E105" s="64" t="s">
        <v>117</v>
      </c>
      <c r="F105" s="66" t="s">
        <v>118</v>
      </c>
      <c r="G105" s="63" t="s">
        <v>119</v>
      </c>
      <c r="H105" s="65" t="s">
        <v>120</v>
      </c>
      <c r="I105" s="53"/>
    </row>
    <row r="106" spans="1:9" ht="16.5" thickBot="1">
      <c r="A106" s="22"/>
      <c r="B106" s="17"/>
      <c r="C106" s="18"/>
      <c r="D106" s="80" t="s">
        <v>121</v>
      </c>
      <c r="E106" s="55">
        <f>SUM(E4:E104)</f>
        <v>818</v>
      </c>
      <c r="F106" s="81">
        <f>SUM(F4:F104)</f>
        <v>18</v>
      </c>
      <c r="G106" s="54">
        <f>SUM(G4:G104)</f>
        <v>97.308750000000018</v>
      </c>
      <c r="H106" s="82">
        <f>SUM(H4:H104)</f>
        <v>40289.099999999991</v>
      </c>
    </row>
    <row r="107" spans="1:9" ht="23.25" customHeight="1">
      <c r="A107" s="3"/>
      <c r="B107" s="83" t="s">
        <v>123</v>
      </c>
      <c r="C107" s="70"/>
      <c r="D107" s="124" t="s">
        <v>50</v>
      </c>
      <c r="E107" s="125"/>
      <c r="F107" s="78" t="s">
        <v>138</v>
      </c>
    </row>
    <row r="108" spans="1:9" ht="21">
      <c r="A108" s="3"/>
      <c r="B108" s="83" t="s">
        <v>124</v>
      </c>
      <c r="C108" s="70"/>
      <c r="D108" s="71">
        <v>1</v>
      </c>
      <c r="E108" s="2" t="s">
        <v>135</v>
      </c>
      <c r="F108" s="72">
        <v>35000</v>
      </c>
    </row>
    <row r="109" spans="1:9" ht="21">
      <c r="A109" s="3"/>
      <c r="B109" s="83" t="s">
        <v>125</v>
      </c>
      <c r="C109" s="70"/>
      <c r="D109" s="71"/>
      <c r="E109" s="2"/>
      <c r="F109" s="72"/>
    </row>
    <row r="110" spans="1:9">
      <c r="A110" s="3"/>
      <c r="B110" s="3"/>
      <c r="C110" s="70"/>
      <c r="D110" s="71"/>
      <c r="E110" s="2"/>
      <c r="F110" s="72"/>
    </row>
    <row r="111" spans="1:9">
      <c r="B111" s="3"/>
      <c r="C111" s="3"/>
      <c r="D111" s="71"/>
      <c r="E111" s="2"/>
      <c r="F111" s="72"/>
    </row>
    <row r="112" spans="1:9" ht="16.5" thickBot="1">
      <c r="B112" s="24"/>
      <c r="C112" s="3"/>
      <c r="D112" s="73"/>
      <c r="E112" s="74"/>
      <c r="F112" s="75"/>
    </row>
    <row r="113" spans="2:6">
      <c r="B113" s="25"/>
      <c r="D113" s="76" t="s">
        <v>136</v>
      </c>
      <c r="E113" s="3"/>
      <c r="F113" s="3"/>
    </row>
    <row r="114" spans="2:6">
      <c r="B114" s="25"/>
      <c r="D114" s="77" t="s">
        <v>137</v>
      </c>
      <c r="E114" s="24"/>
      <c r="F114" s="3"/>
    </row>
    <row r="115" spans="2:6">
      <c r="B115" s="31" t="s">
        <v>51</v>
      </c>
    </row>
    <row r="116" spans="2:6">
      <c r="B116" s="32" t="s">
        <v>52</v>
      </c>
    </row>
    <row r="117" spans="2:6">
      <c r="B117" s="33" t="s">
        <v>53</v>
      </c>
    </row>
    <row r="118" spans="2:6">
      <c r="B118" s="34" t="s">
        <v>54</v>
      </c>
    </row>
    <row r="119" spans="2:6">
      <c r="B119" s="35" t="s">
        <v>126</v>
      </c>
    </row>
    <row r="121" spans="2:6">
      <c r="B121" s="35" t="s">
        <v>55</v>
      </c>
    </row>
  </sheetData>
  <mergeCells count="83">
    <mergeCell ref="A23:A27"/>
    <mergeCell ref="B23:B27"/>
    <mergeCell ref="A28:A30"/>
    <mergeCell ref="B28:B30"/>
    <mergeCell ref="B11:B14"/>
    <mergeCell ref="B15:B16"/>
    <mergeCell ref="A17:A19"/>
    <mergeCell ref="B17:B19"/>
    <mergeCell ref="A20:A22"/>
    <mergeCell ref="B20:B22"/>
    <mergeCell ref="D107:E107"/>
    <mergeCell ref="B94:B95"/>
    <mergeCell ref="B96:B97"/>
    <mergeCell ref="A94:A95"/>
    <mergeCell ref="B36:B37"/>
    <mergeCell ref="B38:B39"/>
    <mergeCell ref="A87:A88"/>
    <mergeCell ref="B87:B88"/>
    <mergeCell ref="A89:A90"/>
    <mergeCell ref="B89:B90"/>
    <mergeCell ref="A54:A55"/>
    <mergeCell ref="B54:B55"/>
    <mergeCell ref="B63:B64"/>
    <mergeCell ref="A63:A64"/>
    <mergeCell ref="A46:A47"/>
    <mergeCell ref="A48:A49"/>
    <mergeCell ref="B1:D1"/>
    <mergeCell ref="B32:B33"/>
    <mergeCell ref="B34:B35"/>
    <mergeCell ref="A32:A33"/>
    <mergeCell ref="A34:A35"/>
    <mergeCell ref="A50:A51"/>
    <mergeCell ref="A42:A43"/>
    <mergeCell ref="A36:A37"/>
    <mergeCell ref="A38:A39"/>
    <mergeCell ref="A52:A53"/>
    <mergeCell ref="B52:B53"/>
    <mergeCell ref="A11:A14"/>
    <mergeCell ref="B65:B66"/>
    <mergeCell ref="B70:B71"/>
    <mergeCell ref="A40:A41"/>
    <mergeCell ref="B50:B51"/>
    <mergeCell ref="A44:A45"/>
    <mergeCell ref="A65:A66"/>
    <mergeCell ref="A57:A58"/>
    <mergeCell ref="A59:A60"/>
    <mergeCell ref="B59:B60"/>
    <mergeCell ref="A61:A62"/>
    <mergeCell ref="B61:B62"/>
    <mergeCell ref="B40:B41"/>
    <mergeCell ref="B42:B43"/>
    <mergeCell ref="B44:B45"/>
    <mergeCell ref="B46:B47"/>
    <mergeCell ref="B48:B49"/>
    <mergeCell ref="A92:A93"/>
    <mergeCell ref="B74:B75"/>
    <mergeCell ref="B76:B77"/>
    <mergeCell ref="A83:A84"/>
    <mergeCell ref="B83:B84"/>
    <mergeCell ref="B92:B93"/>
    <mergeCell ref="B85:B86"/>
    <mergeCell ref="A96:A97"/>
    <mergeCell ref="A98:A99"/>
    <mergeCell ref="A103:A104"/>
    <mergeCell ref="B98:B99"/>
    <mergeCell ref="B103:B104"/>
    <mergeCell ref="A67:A68"/>
    <mergeCell ref="B67:B68"/>
    <mergeCell ref="A85:A86"/>
    <mergeCell ref="B78:B79"/>
    <mergeCell ref="B80:B81"/>
    <mergeCell ref="A78:A79"/>
    <mergeCell ref="A80:A81"/>
    <mergeCell ref="A72:A73"/>
    <mergeCell ref="A74:A75"/>
    <mergeCell ref="A76:A77"/>
    <mergeCell ref="A70:A71"/>
    <mergeCell ref="B72:B73"/>
    <mergeCell ref="A4:A5"/>
    <mergeCell ref="B4:B5"/>
    <mergeCell ref="C4:C5"/>
    <mergeCell ref="A6:A9"/>
    <mergeCell ref="B6:B9"/>
  </mergeCells>
  <hyperlinks>
    <hyperlink ref="B119" r:id="rId1"/>
    <hyperlink ref="B121" r:id="rId2" display="https://checklink.mail.ru/proxy?es=yKkCByEe8Zb565MKIet9S41rZV3u2Tm1CJVby3qMVGA%3D&amp;egid=iobb63wCp6%2FeOZ3a5zNuxn1BgkSfR%2B7G9iCByyMBy6A%3D&amp;url=https%3A%2F%2Fclick.mail.ru%2Fredir%3Fu%3Dhttp%253A%252F%252Fwww.tomtom.group%252F%26c%3Dswm%26r%3Dhttp%26o%3Dmail%26v%3D3%26s%3Dbbbe388338ee3d3b&amp;uidl=16437178281534148511&amp;from=starikov.65%40mail.ru&amp;to=&amp;email=starikov.65%40mail.ru"/>
  </hyperlinks>
  <pageMargins left="0.7" right="0.7" top="0.75" bottom="0.75" header="0.3" footer="0.3"/>
  <pageSetup paperSize="9" orientation="portrait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B7" sqref="B7"/>
    </sheetView>
  </sheetViews>
  <sheetFormatPr defaultColWidth="8.875" defaultRowHeight="15.75"/>
  <cols>
    <col min="1" max="2" width="44" customWidth="1"/>
    <col min="3" max="3" width="22.625" customWidth="1"/>
  </cols>
  <sheetData>
    <row r="1" spans="1:4" ht="78.75">
      <c r="A1" s="37" t="s">
        <v>60</v>
      </c>
      <c r="B1" s="38" t="s">
        <v>61</v>
      </c>
      <c r="C1" s="38" t="s">
        <v>62</v>
      </c>
      <c r="D1" s="39" t="s">
        <v>63</v>
      </c>
    </row>
    <row r="2" spans="1:4" ht="15" customHeight="1">
      <c r="A2" s="40" t="s">
        <v>64</v>
      </c>
      <c r="B2" s="41">
        <v>4603725767058</v>
      </c>
      <c r="C2" s="41">
        <v>4603725767010</v>
      </c>
      <c r="D2" s="42"/>
    </row>
    <row r="3" spans="1:4" ht="15" customHeight="1">
      <c r="A3" s="40" t="s">
        <v>65</v>
      </c>
      <c r="B3" s="41">
        <v>4603725767096</v>
      </c>
      <c r="C3" s="41">
        <v>4660064170086</v>
      </c>
      <c r="D3" s="5"/>
    </row>
    <row r="4" spans="1:4" ht="15" customHeight="1">
      <c r="A4" s="40" t="s">
        <v>66</v>
      </c>
      <c r="B4" s="41">
        <v>4603725767089</v>
      </c>
      <c r="C4" s="41">
        <v>4660064170079</v>
      </c>
      <c r="D4" s="5"/>
    </row>
    <row r="5" spans="1:4" ht="15" customHeight="1">
      <c r="A5" s="40" t="s">
        <v>67</v>
      </c>
      <c r="B5" s="41">
        <v>4603725767065</v>
      </c>
      <c r="C5" s="41">
        <v>4660064170093</v>
      </c>
      <c r="D5" s="5"/>
    </row>
    <row r="6" spans="1:4" ht="15" customHeight="1">
      <c r="A6" s="40" t="s">
        <v>68</v>
      </c>
      <c r="B6" s="41">
        <v>4603725767072</v>
      </c>
      <c r="C6" s="41">
        <v>4660064170062</v>
      </c>
      <c r="D6" s="42"/>
    </row>
    <row r="7" spans="1:4" ht="15" customHeight="1">
      <c r="A7" s="40" t="s">
        <v>69</v>
      </c>
      <c r="B7" s="41">
        <v>4603725767119</v>
      </c>
      <c r="C7" s="41">
        <v>4660064170055</v>
      </c>
      <c r="D7" s="42"/>
    </row>
    <row r="8" spans="1:4" ht="15" customHeight="1">
      <c r="A8" s="40" t="s">
        <v>70</v>
      </c>
      <c r="B8" s="41">
        <v>4603725767041</v>
      </c>
      <c r="C8" s="41">
        <v>4660064170048</v>
      </c>
      <c r="D8" s="42"/>
    </row>
    <row r="9" spans="1:4" ht="15" customHeight="1">
      <c r="A9" s="40" t="s">
        <v>71</v>
      </c>
      <c r="B9" s="43">
        <v>4603725767126</v>
      </c>
      <c r="C9" s="41">
        <v>4660064170031</v>
      </c>
      <c r="D9" s="42"/>
    </row>
    <row r="10" spans="1:4" ht="15" customHeight="1">
      <c r="A10" s="40" t="s">
        <v>72</v>
      </c>
      <c r="B10" s="41">
        <v>4603725767157</v>
      </c>
      <c r="C10" s="41">
        <v>4660064170024</v>
      </c>
      <c r="D10" s="42"/>
    </row>
    <row r="11" spans="1:4" ht="15" customHeight="1">
      <c r="A11" s="40" t="s">
        <v>73</v>
      </c>
      <c r="B11" s="41">
        <v>4603725767201</v>
      </c>
      <c r="C11" s="41">
        <v>4660064170017</v>
      </c>
      <c r="D11" s="42"/>
    </row>
    <row r="12" spans="1:4" ht="15" customHeight="1">
      <c r="A12" s="42" t="s">
        <v>74</v>
      </c>
      <c r="B12" s="41">
        <v>4660064170307</v>
      </c>
      <c r="C12" s="41">
        <v>4660064170314</v>
      </c>
      <c r="D12" s="44"/>
    </row>
    <row r="13" spans="1:4" ht="15" customHeight="1">
      <c r="A13" s="42" t="s">
        <v>75</v>
      </c>
      <c r="B13" s="41">
        <v>4660064170390</v>
      </c>
      <c r="C13" s="41">
        <v>4660064170444</v>
      </c>
      <c r="D13" s="42"/>
    </row>
    <row r="14" spans="1:4" ht="15" customHeight="1">
      <c r="A14" s="42" t="s">
        <v>76</v>
      </c>
      <c r="B14" s="41">
        <v>4660064170383</v>
      </c>
      <c r="C14" s="41">
        <v>4660064170451</v>
      </c>
      <c r="D14" s="44"/>
    </row>
    <row r="15" spans="1:4" ht="15" customHeight="1">
      <c r="A15" s="40" t="s">
        <v>77</v>
      </c>
      <c r="B15" s="41">
        <v>4660064170406</v>
      </c>
      <c r="C15" s="41">
        <v>4660064170468</v>
      </c>
      <c r="D15" s="44"/>
    </row>
    <row r="16" spans="1:4" ht="15" customHeight="1">
      <c r="A16" s="40" t="s">
        <v>78</v>
      </c>
      <c r="B16" s="41">
        <v>4660064170413</v>
      </c>
      <c r="C16" s="41">
        <v>4660064170420</v>
      </c>
      <c r="D16" s="42"/>
    </row>
    <row r="17" spans="1:4" ht="15" customHeight="1">
      <c r="A17" s="40" t="s">
        <v>79</v>
      </c>
      <c r="B17" s="41">
        <v>4660064171632</v>
      </c>
      <c r="C17" s="41">
        <v>4660064171649</v>
      </c>
      <c r="D17" s="42"/>
    </row>
    <row r="18" spans="1:4" ht="15" customHeight="1">
      <c r="A18" s="40" t="s">
        <v>80</v>
      </c>
      <c r="B18" s="41">
        <v>4660064171663</v>
      </c>
      <c r="C18" s="41">
        <v>4660064171670</v>
      </c>
      <c r="D18" s="42"/>
    </row>
    <row r="19" spans="1:4" ht="15" customHeight="1">
      <c r="A19" s="40" t="s">
        <v>81</v>
      </c>
      <c r="B19" s="41">
        <v>4660064171601</v>
      </c>
      <c r="C19" s="41">
        <v>4660064171618</v>
      </c>
      <c r="D19" s="42"/>
    </row>
    <row r="20" spans="1:4" ht="15" customHeight="1">
      <c r="A20" s="40" t="s">
        <v>82</v>
      </c>
      <c r="B20" s="41">
        <v>4660064171625</v>
      </c>
      <c r="C20" s="41">
        <v>4660064171656</v>
      </c>
      <c r="D20" s="42"/>
    </row>
    <row r="21" spans="1:4" ht="15" customHeight="1">
      <c r="A21" s="40" t="s">
        <v>83</v>
      </c>
      <c r="B21" s="41">
        <v>4660064171687</v>
      </c>
      <c r="C21" s="41">
        <v>4660064171694</v>
      </c>
      <c r="D21" s="42"/>
    </row>
    <row r="22" spans="1:4" ht="15" customHeight="1">
      <c r="A22" s="40" t="s">
        <v>84</v>
      </c>
      <c r="B22" s="41">
        <v>4660064171700</v>
      </c>
      <c r="C22" s="41">
        <v>4660064171717</v>
      </c>
      <c r="D22" s="42"/>
    </row>
    <row r="23" spans="1:4" ht="15" customHeight="1">
      <c r="A23" s="40" t="s">
        <v>85</v>
      </c>
      <c r="B23" s="41">
        <v>4660064171724</v>
      </c>
      <c r="C23" s="41">
        <v>4660064171731</v>
      </c>
      <c r="D23" s="42"/>
    </row>
    <row r="24" spans="1:4" ht="15" customHeight="1">
      <c r="A24" s="40" t="s">
        <v>86</v>
      </c>
      <c r="B24" s="41">
        <v>4660064171748</v>
      </c>
      <c r="C24" s="41">
        <v>4660064171755</v>
      </c>
      <c r="D24" s="42"/>
    </row>
    <row r="25" spans="1:4" ht="15" customHeight="1">
      <c r="A25" s="40" t="s">
        <v>87</v>
      </c>
      <c r="B25" s="41">
        <v>4660064171762</v>
      </c>
      <c r="C25" s="41">
        <v>4660064171779</v>
      </c>
      <c r="D25" s="42"/>
    </row>
    <row r="26" spans="1:4" ht="15" customHeight="1">
      <c r="A26" s="40" t="s">
        <v>88</v>
      </c>
      <c r="B26" s="41">
        <v>4660064171809</v>
      </c>
      <c r="C26" s="41">
        <v>4660064171816</v>
      </c>
      <c r="D26" s="42"/>
    </row>
    <row r="27" spans="1:4" ht="15" customHeight="1">
      <c r="A27" s="40" t="s">
        <v>89</v>
      </c>
      <c r="B27" s="41">
        <v>4660064170840</v>
      </c>
      <c r="C27" s="41">
        <v>4660064170864</v>
      </c>
      <c r="D27" s="42"/>
    </row>
    <row r="28" spans="1:4" ht="15" customHeight="1">
      <c r="A28" s="40" t="s">
        <v>90</v>
      </c>
      <c r="B28" s="41">
        <v>4660064170871</v>
      </c>
      <c r="C28" s="41">
        <v>4660064170888</v>
      </c>
      <c r="D28" s="42"/>
    </row>
    <row r="29" spans="1:4" ht="15" customHeight="1">
      <c r="A29" s="45" t="s">
        <v>91</v>
      </c>
      <c r="B29" s="41">
        <v>4660064171397</v>
      </c>
      <c r="C29" s="41">
        <v>4660064171434</v>
      </c>
      <c r="D29" s="42"/>
    </row>
    <row r="30" spans="1:4" ht="15" customHeight="1">
      <c r="A30" s="45" t="s">
        <v>92</v>
      </c>
      <c r="B30" s="41">
        <v>4660064171328</v>
      </c>
      <c r="C30" s="41">
        <v>4660064171335</v>
      </c>
      <c r="D30" s="42"/>
    </row>
    <row r="31" spans="1:4" ht="15" customHeight="1">
      <c r="A31" s="45" t="s">
        <v>93</v>
      </c>
      <c r="B31" s="41">
        <v>4660064171342</v>
      </c>
      <c r="C31" s="41">
        <v>4660064171359</v>
      </c>
      <c r="D31" s="42"/>
    </row>
    <row r="32" spans="1:4" ht="15" customHeight="1">
      <c r="A32" s="45" t="s">
        <v>94</v>
      </c>
      <c r="B32" s="41">
        <v>4660064171380</v>
      </c>
      <c r="C32" s="41">
        <v>4660064171403</v>
      </c>
      <c r="D32" s="42"/>
    </row>
    <row r="33" spans="1:4" ht="15" customHeight="1">
      <c r="A33" s="45" t="s">
        <v>95</v>
      </c>
      <c r="B33" s="41">
        <v>4660064171410</v>
      </c>
      <c r="C33" s="41">
        <v>4660064171427</v>
      </c>
      <c r="D33" s="42"/>
    </row>
    <row r="34" spans="1:4" ht="15" customHeight="1">
      <c r="A34" s="46" t="s">
        <v>96</v>
      </c>
      <c r="B34" s="47">
        <v>4660064171939</v>
      </c>
      <c r="C34" s="47">
        <v>4660064171946</v>
      </c>
      <c r="D34" s="48"/>
    </row>
    <row r="35" spans="1:4" ht="15" customHeight="1">
      <c r="A35" s="46" t="s">
        <v>97</v>
      </c>
      <c r="B35" s="47">
        <v>4660064171915</v>
      </c>
      <c r="C35" s="47">
        <v>4660064171922</v>
      </c>
      <c r="D35" s="48"/>
    </row>
    <row r="36" spans="1:4" ht="15" customHeight="1">
      <c r="A36" s="46" t="s">
        <v>98</v>
      </c>
      <c r="B36" s="47">
        <v>4660064171977</v>
      </c>
      <c r="C36" s="47">
        <v>4660064171984</v>
      </c>
      <c r="D36" s="48"/>
    </row>
    <row r="37" spans="1:4" ht="15" customHeight="1">
      <c r="A37" s="46" t="s">
        <v>99</v>
      </c>
      <c r="B37" s="47">
        <v>4660064171991</v>
      </c>
      <c r="C37" s="47">
        <v>4660064172004</v>
      </c>
      <c r="D37" s="48"/>
    </row>
    <row r="38" spans="1:4" ht="15" customHeight="1">
      <c r="A38" s="40" t="s">
        <v>100</v>
      </c>
      <c r="B38" s="41">
        <v>4660064171182</v>
      </c>
      <c r="C38" s="41">
        <v>4660064171199</v>
      </c>
      <c r="D38" s="42"/>
    </row>
    <row r="39" spans="1:4" ht="15" customHeight="1">
      <c r="A39" s="40" t="s">
        <v>101</v>
      </c>
      <c r="B39" s="41">
        <v>4660064171458</v>
      </c>
      <c r="C39" s="41">
        <v>4660064171465</v>
      </c>
      <c r="D39" s="42"/>
    </row>
    <row r="40" spans="1:4" ht="15" customHeight="1">
      <c r="A40" s="40" t="s">
        <v>102</v>
      </c>
      <c r="B40" s="49">
        <v>4660064171441</v>
      </c>
      <c r="C40" s="49">
        <v>4660064171472</v>
      </c>
      <c r="D40" s="42"/>
    </row>
    <row r="41" spans="1:4" ht="15" customHeight="1">
      <c r="A41" s="45" t="s">
        <v>103</v>
      </c>
      <c r="B41" s="41">
        <v>4660064171212</v>
      </c>
      <c r="C41" s="41">
        <v>4660064171229</v>
      </c>
    </row>
    <row r="42" spans="1:4" ht="15" customHeight="1">
      <c r="A42" s="40" t="s">
        <v>104</v>
      </c>
      <c r="B42" s="41">
        <v>4660064171304</v>
      </c>
      <c r="C42" s="41">
        <v>4660064171311</v>
      </c>
      <c r="D42" s="42"/>
    </row>
    <row r="43" spans="1:4" ht="15" customHeight="1">
      <c r="A43" s="40" t="s">
        <v>105</v>
      </c>
      <c r="B43" s="41">
        <v>4660064171281</v>
      </c>
      <c r="C43" s="41">
        <v>4660064171298</v>
      </c>
      <c r="D43" s="42"/>
    </row>
    <row r="44" spans="1:4" ht="15" customHeight="1">
      <c r="A44" s="40" t="s">
        <v>106</v>
      </c>
      <c r="B44" s="41"/>
      <c r="C44" s="41"/>
      <c r="D44" s="41">
        <v>4603725767140</v>
      </c>
    </row>
    <row r="45" spans="1:4" ht="15" customHeight="1">
      <c r="A45" s="40" t="s">
        <v>107</v>
      </c>
      <c r="B45" s="41"/>
      <c r="C45" s="41"/>
      <c r="D45" s="41">
        <v>4603725767133</v>
      </c>
    </row>
    <row r="46" spans="1:4" ht="15" customHeight="1">
      <c r="A46" s="40" t="s">
        <v>108</v>
      </c>
      <c r="B46" s="41"/>
      <c r="C46" s="41"/>
      <c r="D46" s="41">
        <v>4603725767102</v>
      </c>
    </row>
    <row r="47" spans="1:4" ht="15" customHeight="1">
      <c r="A47" s="40"/>
      <c r="B47" s="41"/>
      <c r="C47" s="41"/>
      <c r="D47" s="41"/>
    </row>
    <row r="48" spans="1:4" ht="15" customHeight="1">
      <c r="A48" s="40" t="s">
        <v>109</v>
      </c>
      <c r="B48" s="41">
        <v>4660064170482</v>
      </c>
      <c r="C48" s="41">
        <v>4660064170499</v>
      </c>
      <c r="D48" s="41"/>
    </row>
    <row r="49" spans="1:4" ht="15" customHeight="1">
      <c r="A49" s="40" t="s">
        <v>110</v>
      </c>
      <c r="B49" s="41">
        <v>4660064170505</v>
      </c>
      <c r="C49" s="41">
        <v>4660064170512</v>
      </c>
      <c r="D49" s="41"/>
    </row>
    <row r="50" spans="1:4" ht="15" customHeight="1">
      <c r="A50" s="40" t="s">
        <v>111</v>
      </c>
      <c r="B50" s="41">
        <v>4660064170437</v>
      </c>
      <c r="C50" s="41">
        <v>4660064170475</v>
      </c>
      <c r="D50" s="41"/>
    </row>
    <row r="51" spans="1:4" ht="15" customHeight="1">
      <c r="A51" s="40" t="s">
        <v>112</v>
      </c>
      <c r="B51" s="41">
        <v>4660064170741</v>
      </c>
      <c r="C51" s="41">
        <v>4660064170758</v>
      </c>
      <c r="D51" s="41"/>
    </row>
    <row r="52" spans="1:4">
      <c r="A52" s="40" t="s">
        <v>113</v>
      </c>
      <c r="B52" s="41">
        <v>4660064170765</v>
      </c>
      <c r="C52" s="41">
        <v>4660064170772</v>
      </c>
      <c r="D52" s="41"/>
    </row>
    <row r="53" spans="1:4">
      <c r="A53" s="40" t="s">
        <v>114</v>
      </c>
      <c r="B53" s="41">
        <v>4660064170727</v>
      </c>
      <c r="C53" s="41">
        <v>4660064170734</v>
      </c>
      <c r="D53" s="42"/>
    </row>
    <row r="54" spans="1:4">
      <c r="A54" s="40" t="s">
        <v>115</v>
      </c>
      <c r="B54" s="41">
        <v>4660064171489</v>
      </c>
      <c r="C54" s="41">
        <v>4660064171496</v>
      </c>
      <c r="D54" s="23"/>
    </row>
    <row r="55" spans="1:4">
      <c r="A55" t="s">
        <v>116</v>
      </c>
      <c r="B55" s="41">
        <v>4660064171885</v>
      </c>
      <c r="C55" s="49">
        <v>4660064171892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 КУ </vt:lpstr>
      <vt:lpstr>Штпмх Кода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2023-02-13T08:26:30Z</dcterms:modified>
</cp:coreProperties>
</file>